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335556B2-C99F-4ECA-93CC-D290BA3A0CE8}" xr6:coauthVersionLast="47" xr6:coauthVersionMax="47" xr10:uidLastSave="{00000000-0000-0000-0000-000000000000}"/>
  <bookViews>
    <workbookView xWindow="28680" yWindow="-120" windowWidth="29040" windowHeight="15840" xr2:uid="{AE9A92AD-F0D5-4A53-B7F1-84E485E394E8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U103" i="5"/>
  <c r="J103" i="5"/>
  <c r="I103" i="5"/>
  <c r="AA102" i="5"/>
  <c r="O102" i="5"/>
  <c r="AB101" i="5"/>
  <c r="AA101" i="5"/>
  <c r="R101" i="5"/>
  <c r="Q101" i="5"/>
  <c r="F101" i="5"/>
  <c r="E101" i="5"/>
  <c r="U100" i="5"/>
  <c r="T100" i="5"/>
  <c r="S100" i="5"/>
  <c r="R100" i="5"/>
  <c r="I100" i="5"/>
  <c r="H100" i="5"/>
  <c r="G100" i="5"/>
  <c r="X99" i="5"/>
  <c r="W99" i="5"/>
  <c r="V99" i="5"/>
  <c r="U99" i="5"/>
  <c r="L99" i="5"/>
  <c r="K99" i="5"/>
  <c r="J99" i="5"/>
  <c r="I99" i="5"/>
  <c r="AA98" i="5"/>
  <c r="Z98" i="5"/>
  <c r="Y98" i="5"/>
  <c r="X98" i="5"/>
  <c r="O98" i="5"/>
  <c r="N98" i="5"/>
  <c r="M98" i="5"/>
  <c r="L98" i="5"/>
  <c r="B98" i="5"/>
  <c r="AB97" i="5"/>
  <c r="AA97" i="5"/>
  <c r="Q97" i="5"/>
  <c r="P97" i="5"/>
  <c r="O97" i="5"/>
  <c r="E97" i="5"/>
  <c r="S96" i="5"/>
  <c r="R96" i="5"/>
  <c r="H96" i="5"/>
  <c r="G96" i="5"/>
  <c r="F96" i="5"/>
  <c r="W95" i="5"/>
  <c r="U95" i="5"/>
  <c r="I95" i="5"/>
  <c r="N94" i="5"/>
  <c r="R92" i="5"/>
  <c r="I91" i="5"/>
  <c r="AA90" i="5"/>
  <c r="O90" i="5"/>
  <c r="AB89" i="5"/>
  <c r="AA89" i="5"/>
  <c r="R89" i="5"/>
  <c r="Q89" i="5"/>
  <c r="F89" i="5"/>
  <c r="E89" i="5"/>
  <c r="U88" i="5"/>
  <c r="T88" i="5"/>
  <c r="S88" i="5"/>
  <c r="R88" i="5"/>
  <c r="I88" i="5"/>
  <c r="H88" i="5"/>
  <c r="G88" i="5"/>
  <c r="X87" i="5"/>
  <c r="W87" i="5"/>
  <c r="V87" i="5"/>
  <c r="U87" i="5"/>
  <c r="L87" i="5"/>
  <c r="K87" i="5"/>
  <c r="J87" i="5"/>
  <c r="I87" i="5"/>
  <c r="AA86" i="5"/>
  <c r="Z86" i="5"/>
  <c r="Y86" i="5"/>
  <c r="X86" i="5"/>
  <c r="O86" i="5"/>
  <c r="N86" i="5"/>
  <c r="M86" i="5"/>
  <c r="L86" i="5"/>
  <c r="AB85" i="5"/>
  <c r="AA85" i="5"/>
  <c r="Q85" i="5"/>
  <c r="P85" i="5"/>
  <c r="O85" i="5"/>
  <c r="E85" i="5"/>
  <c r="U84" i="5"/>
  <c r="S84" i="5"/>
  <c r="R84" i="5"/>
  <c r="G84" i="5"/>
  <c r="F84" i="5"/>
  <c r="U83" i="5"/>
  <c r="L83" i="5"/>
  <c r="J83" i="5"/>
  <c r="I83" i="5"/>
  <c r="AB81" i="5"/>
  <c r="AA81" i="5"/>
  <c r="U80" i="5"/>
  <c r="S80" i="5"/>
  <c r="R80" i="5"/>
  <c r="J79" i="5"/>
  <c r="AA78" i="5"/>
  <c r="O78" i="5"/>
  <c r="AA77" i="5"/>
  <c r="R77" i="5"/>
  <c r="Q77" i="5"/>
  <c r="F77" i="5"/>
  <c r="E77" i="5"/>
  <c r="U76" i="5"/>
  <c r="T76" i="5"/>
  <c r="S76" i="5"/>
  <c r="R76" i="5"/>
  <c r="I76" i="5"/>
  <c r="H76" i="5"/>
  <c r="G76" i="5"/>
  <c r="X75" i="5"/>
  <c r="W75" i="5"/>
  <c r="V75" i="5"/>
  <c r="U75" i="5"/>
  <c r="L75" i="5"/>
  <c r="K75" i="5"/>
  <c r="J75" i="5"/>
  <c r="I75" i="5"/>
  <c r="AA74" i="5"/>
  <c r="Z74" i="5"/>
  <c r="Y74" i="5"/>
  <c r="X74" i="5"/>
  <c r="O74" i="5"/>
  <c r="N74" i="5"/>
  <c r="M74" i="5"/>
  <c r="L74" i="5"/>
  <c r="R104" i="5"/>
  <c r="F104" i="5"/>
  <c r="C69" i="5"/>
  <c r="C68" i="5"/>
  <c r="C67" i="5"/>
  <c r="C66" i="5"/>
  <c r="C65" i="5"/>
  <c r="C64" i="5"/>
  <c r="B64" i="5"/>
  <c r="B99" i="5" s="1"/>
  <c r="C63" i="5"/>
  <c r="R97" i="5"/>
  <c r="U96" i="5"/>
  <c r="T96" i="5"/>
  <c r="I96" i="5"/>
  <c r="X95" i="5"/>
  <c r="V95" i="5"/>
  <c r="L95" i="5"/>
  <c r="K95" i="5"/>
  <c r="C60" i="5"/>
  <c r="Z94" i="5"/>
  <c r="Y94" i="5"/>
  <c r="X94" i="5"/>
  <c r="M94" i="5"/>
  <c r="L94" i="5"/>
  <c r="AB93" i="5"/>
  <c r="AA93" i="5"/>
  <c r="P93" i="5"/>
  <c r="O93" i="5"/>
  <c r="C58" i="5"/>
  <c r="B58" i="5"/>
  <c r="B93" i="5" s="1"/>
  <c r="F92" i="5"/>
  <c r="C57" i="5"/>
  <c r="B53" i="5"/>
  <c r="B88" i="5" s="1"/>
  <c r="C52" i="5"/>
  <c r="B52" i="5"/>
  <c r="B87" i="5" s="1"/>
  <c r="C51" i="5"/>
  <c r="R85" i="5"/>
  <c r="F85" i="5"/>
  <c r="C50" i="5"/>
  <c r="T84" i="5"/>
  <c r="I84" i="5"/>
  <c r="C49" i="5"/>
  <c r="X83" i="5"/>
  <c r="W83" i="5"/>
  <c r="V83" i="5"/>
  <c r="K83" i="5"/>
  <c r="C48" i="5"/>
  <c r="Z82" i="5"/>
  <c r="Y82" i="5"/>
  <c r="X82" i="5"/>
  <c r="N82" i="5"/>
  <c r="M82" i="5"/>
  <c r="L82" i="5"/>
  <c r="C47" i="5"/>
  <c r="P81" i="5"/>
  <c r="O81" i="5"/>
  <c r="C46" i="5"/>
  <c r="B46" i="5"/>
  <c r="B81" i="5" s="1"/>
  <c r="F80" i="5"/>
  <c r="C45" i="5"/>
  <c r="I79" i="5"/>
  <c r="C41" i="5"/>
  <c r="C40" i="5"/>
  <c r="B40" i="5"/>
  <c r="B75" i="5" s="1"/>
  <c r="C39" i="5"/>
  <c r="AA104" i="5"/>
  <c r="Z104" i="5"/>
  <c r="Y104" i="5"/>
  <c r="X104" i="5"/>
  <c r="W104" i="5"/>
  <c r="V104" i="5"/>
  <c r="U104" i="5"/>
  <c r="T104" i="5"/>
  <c r="S104" i="5"/>
  <c r="O104" i="5"/>
  <c r="N104" i="5"/>
  <c r="M104" i="5"/>
  <c r="L104" i="5"/>
  <c r="K104" i="5"/>
  <c r="J104" i="5"/>
  <c r="I104" i="5"/>
  <c r="H104" i="5"/>
  <c r="G104" i="5"/>
  <c r="C34" i="5"/>
  <c r="B34" i="5"/>
  <c r="B69" i="5" s="1"/>
  <c r="B104" i="5" s="1"/>
  <c r="AB103" i="5"/>
  <c r="AA103" i="5"/>
  <c r="Z103" i="5"/>
  <c r="Y103" i="5"/>
  <c r="X103" i="5"/>
  <c r="W103" i="5"/>
  <c r="V103" i="5"/>
  <c r="S103" i="5"/>
  <c r="Q103" i="5"/>
  <c r="P103" i="5"/>
  <c r="O103" i="5"/>
  <c r="N103" i="5"/>
  <c r="M103" i="5"/>
  <c r="L103" i="5"/>
  <c r="K103" i="5"/>
  <c r="G103" i="5"/>
  <c r="E103" i="5"/>
  <c r="B33" i="5"/>
  <c r="B68" i="5" s="1"/>
  <c r="B103" i="5" s="1"/>
  <c r="AB102" i="5"/>
  <c r="Z102" i="5"/>
  <c r="Y102" i="5"/>
  <c r="X102" i="5"/>
  <c r="W102" i="5"/>
  <c r="V102" i="5"/>
  <c r="U102" i="5"/>
  <c r="S102" i="5"/>
  <c r="R102" i="5"/>
  <c r="Q102" i="5"/>
  <c r="P102" i="5"/>
  <c r="N102" i="5"/>
  <c r="M102" i="5"/>
  <c r="L102" i="5"/>
  <c r="K102" i="5"/>
  <c r="J102" i="5"/>
  <c r="I102" i="5"/>
  <c r="G102" i="5"/>
  <c r="F102" i="5"/>
  <c r="E102" i="5"/>
  <c r="B32" i="5"/>
  <c r="B67" i="5" s="1"/>
  <c r="B102" i="5" s="1"/>
  <c r="Z101" i="5"/>
  <c r="Y101" i="5"/>
  <c r="X101" i="5"/>
  <c r="W101" i="5"/>
  <c r="V101" i="5"/>
  <c r="U101" i="5"/>
  <c r="T101" i="5"/>
  <c r="S101" i="5"/>
  <c r="P101" i="5"/>
  <c r="O101" i="5"/>
  <c r="N101" i="5"/>
  <c r="M101" i="5"/>
  <c r="L101" i="5"/>
  <c r="K101" i="5"/>
  <c r="J101" i="5"/>
  <c r="I101" i="5"/>
  <c r="H101" i="5"/>
  <c r="G101" i="5"/>
  <c r="D101" i="5" s="1"/>
  <c r="B31" i="5"/>
  <c r="B66" i="5" s="1"/>
  <c r="B101" i="5" s="1"/>
  <c r="AB100" i="5"/>
  <c r="AA100" i="5"/>
  <c r="Z100" i="5"/>
  <c r="Y100" i="5"/>
  <c r="X100" i="5"/>
  <c r="W100" i="5"/>
  <c r="V100" i="5"/>
  <c r="Q100" i="5"/>
  <c r="P100" i="5"/>
  <c r="O100" i="5"/>
  <c r="N100" i="5"/>
  <c r="M100" i="5"/>
  <c r="L100" i="5"/>
  <c r="K100" i="5"/>
  <c r="J100" i="5"/>
  <c r="F100" i="5"/>
  <c r="E100" i="5"/>
  <c r="C30" i="5"/>
  <c r="B30" i="5"/>
  <c r="B65" i="5" s="1"/>
  <c r="B100" i="5" s="1"/>
  <c r="AB99" i="5"/>
  <c r="AA99" i="5"/>
  <c r="Z99" i="5"/>
  <c r="Y99" i="5"/>
  <c r="T99" i="5"/>
  <c r="S99" i="5"/>
  <c r="R99" i="5"/>
  <c r="Q99" i="5"/>
  <c r="P99" i="5"/>
  <c r="O99" i="5"/>
  <c r="N99" i="5"/>
  <c r="M99" i="5"/>
  <c r="H99" i="5"/>
  <c r="G99" i="5"/>
  <c r="F99" i="5"/>
  <c r="B29" i="5"/>
  <c r="AB98" i="5"/>
  <c r="W98" i="5"/>
  <c r="V98" i="5"/>
  <c r="U98" i="5"/>
  <c r="T98" i="5"/>
  <c r="S98" i="5"/>
  <c r="R98" i="5"/>
  <c r="Q98" i="5"/>
  <c r="P98" i="5"/>
  <c r="K98" i="5"/>
  <c r="J98" i="5"/>
  <c r="I98" i="5"/>
  <c r="H98" i="5"/>
  <c r="G98" i="5"/>
  <c r="F98" i="5"/>
  <c r="B28" i="5"/>
  <c r="B63" i="5" s="1"/>
  <c r="Z97" i="5"/>
  <c r="Y97" i="5"/>
  <c r="X97" i="5"/>
  <c r="W97" i="5"/>
  <c r="V97" i="5"/>
  <c r="T97" i="5"/>
  <c r="S97" i="5"/>
  <c r="N97" i="5"/>
  <c r="M97" i="5"/>
  <c r="L97" i="5"/>
  <c r="K97" i="5"/>
  <c r="J97" i="5"/>
  <c r="H97" i="5"/>
  <c r="B27" i="5"/>
  <c r="B62" i="5" s="1"/>
  <c r="B97" i="5" s="1"/>
  <c r="AB96" i="5"/>
  <c r="AA96" i="5"/>
  <c r="Z96" i="5"/>
  <c r="Y96" i="5"/>
  <c r="X96" i="5"/>
  <c r="W96" i="5"/>
  <c r="Q96" i="5"/>
  <c r="P96" i="5"/>
  <c r="O96" i="5"/>
  <c r="N96" i="5"/>
  <c r="M96" i="5"/>
  <c r="L96" i="5"/>
  <c r="E96" i="5"/>
  <c r="B26" i="5"/>
  <c r="B61" i="5" s="1"/>
  <c r="B96" i="5" s="1"/>
  <c r="AB95" i="5"/>
  <c r="AA95" i="5"/>
  <c r="Z95" i="5"/>
  <c r="Y95" i="5"/>
  <c r="T95" i="5"/>
  <c r="S95" i="5"/>
  <c r="R95" i="5"/>
  <c r="Q95" i="5"/>
  <c r="P95" i="5"/>
  <c r="O95" i="5"/>
  <c r="N95" i="5"/>
  <c r="M95" i="5"/>
  <c r="H95" i="5"/>
  <c r="G95" i="5"/>
  <c r="F95" i="5"/>
  <c r="E95" i="5"/>
  <c r="B25" i="5"/>
  <c r="B60" i="5" s="1"/>
  <c r="B95" i="5" s="1"/>
  <c r="AB94" i="5"/>
  <c r="AA94" i="5"/>
  <c r="W94" i="5"/>
  <c r="V94" i="5"/>
  <c r="U94" i="5"/>
  <c r="T94" i="5"/>
  <c r="S94" i="5"/>
  <c r="R94" i="5"/>
  <c r="Q94" i="5"/>
  <c r="P94" i="5"/>
  <c r="O94" i="5"/>
  <c r="K94" i="5"/>
  <c r="J94" i="5"/>
  <c r="I94" i="5"/>
  <c r="H94" i="5"/>
  <c r="G94" i="5"/>
  <c r="F94" i="5"/>
  <c r="E94" i="5"/>
  <c r="B24" i="5"/>
  <c r="B59" i="5" s="1"/>
  <c r="B94" i="5" s="1"/>
  <c r="Z93" i="5"/>
  <c r="Y93" i="5"/>
  <c r="X93" i="5"/>
  <c r="W93" i="5"/>
  <c r="V93" i="5"/>
  <c r="U93" i="5"/>
  <c r="T93" i="5"/>
  <c r="S93" i="5"/>
  <c r="R93" i="5"/>
  <c r="Q93" i="5"/>
  <c r="N93" i="5"/>
  <c r="M93" i="5"/>
  <c r="L93" i="5"/>
  <c r="K93" i="5"/>
  <c r="J93" i="5"/>
  <c r="I93" i="5"/>
  <c r="H93" i="5"/>
  <c r="G93" i="5"/>
  <c r="F93" i="5"/>
  <c r="C23" i="5"/>
  <c r="B23" i="5"/>
  <c r="AB92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H92" i="5"/>
  <c r="C22" i="5"/>
  <c r="E92" i="5"/>
  <c r="B22" i="5"/>
  <c r="B57" i="5" s="1"/>
  <c r="B92" i="5" s="1"/>
  <c r="AB91" i="5"/>
  <c r="Z91" i="5"/>
  <c r="Y91" i="5"/>
  <c r="X91" i="5"/>
  <c r="W91" i="5"/>
  <c r="V91" i="5"/>
  <c r="U91" i="5"/>
  <c r="S91" i="5"/>
  <c r="R91" i="5"/>
  <c r="Q91" i="5"/>
  <c r="P91" i="5"/>
  <c r="N91" i="5"/>
  <c r="M91" i="5"/>
  <c r="L91" i="5"/>
  <c r="K91" i="5"/>
  <c r="J91" i="5"/>
  <c r="G91" i="5"/>
  <c r="F91" i="5"/>
  <c r="E91" i="5"/>
  <c r="B21" i="5"/>
  <c r="B56" i="5" s="1"/>
  <c r="B91" i="5" s="1"/>
  <c r="AB90" i="5"/>
  <c r="Z90" i="5"/>
  <c r="Y90" i="5"/>
  <c r="X90" i="5"/>
  <c r="W90" i="5"/>
  <c r="V90" i="5"/>
  <c r="U90" i="5"/>
  <c r="T90" i="5"/>
  <c r="S90" i="5"/>
  <c r="R90" i="5"/>
  <c r="Q90" i="5"/>
  <c r="P90" i="5"/>
  <c r="N90" i="5"/>
  <c r="M90" i="5"/>
  <c r="L90" i="5"/>
  <c r="K90" i="5"/>
  <c r="J90" i="5"/>
  <c r="I90" i="5"/>
  <c r="H90" i="5"/>
  <c r="G90" i="5"/>
  <c r="F90" i="5"/>
  <c r="E90" i="5"/>
  <c r="B20" i="5"/>
  <c r="B55" i="5" s="1"/>
  <c r="B90" i="5" s="1"/>
  <c r="Z89" i="5"/>
  <c r="X89" i="5"/>
  <c r="W89" i="5"/>
  <c r="V89" i="5"/>
  <c r="U89" i="5"/>
  <c r="T89" i="5"/>
  <c r="S89" i="5"/>
  <c r="P89" i="5"/>
  <c r="O89" i="5"/>
  <c r="N89" i="5"/>
  <c r="L89" i="5"/>
  <c r="K89" i="5"/>
  <c r="J89" i="5"/>
  <c r="I89" i="5"/>
  <c r="H89" i="5"/>
  <c r="G89" i="5"/>
  <c r="B19" i="5"/>
  <c r="B54" i="5" s="1"/>
  <c r="B89" i="5" s="1"/>
  <c r="AB88" i="5"/>
  <c r="AA88" i="5"/>
  <c r="X88" i="5"/>
  <c r="W88" i="5"/>
  <c r="V88" i="5"/>
  <c r="Q88" i="5"/>
  <c r="P88" i="5"/>
  <c r="O88" i="5"/>
  <c r="L88" i="5"/>
  <c r="K88" i="5"/>
  <c r="J88" i="5"/>
  <c r="F88" i="5"/>
  <c r="E88" i="5"/>
  <c r="C18" i="5"/>
  <c r="B18" i="5"/>
  <c r="AB87" i="5"/>
  <c r="Y87" i="5"/>
  <c r="T87" i="5"/>
  <c r="S87" i="5"/>
  <c r="R87" i="5"/>
  <c r="P87" i="5"/>
  <c r="M87" i="5"/>
  <c r="H87" i="5"/>
  <c r="G87" i="5"/>
  <c r="F87" i="5"/>
  <c r="B17" i="5"/>
  <c r="W86" i="5"/>
  <c r="V86" i="5"/>
  <c r="U86" i="5"/>
  <c r="T86" i="5"/>
  <c r="R86" i="5"/>
  <c r="K86" i="5"/>
  <c r="J86" i="5"/>
  <c r="I86" i="5"/>
  <c r="H86" i="5"/>
  <c r="F86" i="5"/>
  <c r="B16" i="5"/>
  <c r="B51" i="5" s="1"/>
  <c r="B86" i="5" s="1"/>
  <c r="Z85" i="5"/>
  <c r="Y85" i="5"/>
  <c r="X85" i="5"/>
  <c r="W85" i="5"/>
  <c r="V85" i="5"/>
  <c r="U85" i="5"/>
  <c r="S85" i="5"/>
  <c r="N85" i="5"/>
  <c r="M85" i="5"/>
  <c r="L85" i="5"/>
  <c r="K85" i="5"/>
  <c r="J85" i="5"/>
  <c r="G85" i="5"/>
  <c r="B15" i="5"/>
  <c r="B50" i="5" s="1"/>
  <c r="B85" i="5" s="1"/>
  <c r="AB84" i="5"/>
  <c r="AA84" i="5"/>
  <c r="Z84" i="5"/>
  <c r="Y84" i="5"/>
  <c r="X84" i="5"/>
  <c r="W84" i="5"/>
  <c r="V84" i="5"/>
  <c r="Q84" i="5"/>
  <c r="P84" i="5"/>
  <c r="O84" i="5"/>
  <c r="N84" i="5"/>
  <c r="M84" i="5"/>
  <c r="L84" i="5"/>
  <c r="K84" i="5"/>
  <c r="J84" i="5"/>
  <c r="C14" i="5"/>
  <c r="B14" i="5"/>
  <c r="B49" i="5" s="1"/>
  <c r="B84" i="5" s="1"/>
  <c r="AB83" i="5"/>
  <c r="AA83" i="5"/>
  <c r="Z83" i="5"/>
  <c r="Y83" i="5"/>
  <c r="T83" i="5"/>
  <c r="S83" i="5"/>
  <c r="R83" i="5"/>
  <c r="Q83" i="5"/>
  <c r="P83" i="5"/>
  <c r="O83" i="5"/>
  <c r="N83" i="5"/>
  <c r="M83" i="5"/>
  <c r="H83" i="5"/>
  <c r="G83" i="5"/>
  <c r="F83" i="5"/>
  <c r="E83" i="5"/>
  <c r="B13" i="5"/>
  <c r="B48" i="5" s="1"/>
  <c r="B83" i="5" s="1"/>
  <c r="AB82" i="5"/>
  <c r="AA82" i="5"/>
  <c r="W82" i="5"/>
  <c r="V82" i="5"/>
  <c r="U82" i="5"/>
  <c r="T82" i="5"/>
  <c r="S82" i="5"/>
  <c r="R82" i="5"/>
  <c r="Q82" i="5"/>
  <c r="P82" i="5"/>
  <c r="O82" i="5"/>
  <c r="K82" i="5"/>
  <c r="J82" i="5"/>
  <c r="I82" i="5"/>
  <c r="H82" i="5"/>
  <c r="G82" i="5"/>
  <c r="C82" i="5" s="1"/>
  <c r="F82" i="5"/>
  <c r="E82" i="5"/>
  <c r="C12" i="5"/>
  <c r="B12" i="5"/>
  <c r="B47" i="5" s="1"/>
  <c r="B82" i="5" s="1"/>
  <c r="Z81" i="5"/>
  <c r="Y81" i="5"/>
  <c r="X81" i="5"/>
  <c r="W81" i="5"/>
  <c r="V81" i="5"/>
  <c r="U81" i="5"/>
  <c r="T81" i="5"/>
  <c r="S81" i="5"/>
  <c r="R81" i="5"/>
  <c r="Q81" i="5"/>
  <c r="N81" i="5"/>
  <c r="M81" i="5"/>
  <c r="L81" i="5"/>
  <c r="K81" i="5"/>
  <c r="J81" i="5"/>
  <c r="I81" i="5"/>
  <c r="H81" i="5"/>
  <c r="G81" i="5"/>
  <c r="F81" i="5"/>
  <c r="E81" i="5"/>
  <c r="B11" i="5"/>
  <c r="AB80" i="5"/>
  <c r="AA80" i="5"/>
  <c r="Z80" i="5"/>
  <c r="Y80" i="5"/>
  <c r="X80" i="5"/>
  <c r="W80" i="5"/>
  <c r="V80" i="5"/>
  <c r="T80" i="5"/>
  <c r="Q80" i="5"/>
  <c r="P80" i="5"/>
  <c r="O80" i="5"/>
  <c r="N80" i="5"/>
  <c r="M80" i="5"/>
  <c r="L80" i="5"/>
  <c r="K80" i="5"/>
  <c r="J80" i="5"/>
  <c r="I80" i="5"/>
  <c r="H80" i="5"/>
  <c r="G80" i="5"/>
  <c r="B10" i="5"/>
  <c r="B45" i="5" s="1"/>
  <c r="B80" i="5" s="1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H79" i="5"/>
  <c r="G79" i="5"/>
  <c r="F79" i="5"/>
  <c r="E79" i="5"/>
  <c r="B9" i="5"/>
  <c r="B44" i="5" s="1"/>
  <c r="B79" i="5" s="1"/>
  <c r="AB78" i="5"/>
  <c r="Z78" i="5"/>
  <c r="Y78" i="5"/>
  <c r="X78" i="5"/>
  <c r="W78" i="5"/>
  <c r="T78" i="5"/>
  <c r="S78" i="5"/>
  <c r="R78" i="5"/>
  <c r="Q78" i="5"/>
  <c r="P78" i="5"/>
  <c r="N78" i="5"/>
  <c r="M78" i="5"/>
  <c r="L78" i="5"/>
  <c r="K78" i="5"/>
  <c r="H78" i="5"/>
  <c r="G78" i="5"/>
  <c r="F78" i="5"/>
  <c r="E78" i="5"/>
  <c r="B8" i="5"/>
  <c r="B43" i="5" s="1"/>
  <c r="B78" i="5" s="1"/>
  <c r="AB77" i="5"/>
  <c r="Z77" i="5"/>
  <c r="Y77" i="5"/>
  <c r="W77" i="5"/>
  <c r="U77" i="5"/>
  <c r="T77" i="5"/>
  <c r="S77" i="5"/>
  <c r="P77" i="5"/>
  <c r="O77" i="5"/>
  <c r="N77" i="5"/>
  <c r="M77" i="5"/>
  <c r="K77" i="5"/>
  <c r="I77" i="5"/>
  <c r="H77" i="5"/>
  <c r="G77" i="5"/>
  <c r="B7" i="5"/>
  <c r="B42" i="5" s="1"/>
  <c r="B77" i="5" s="1"/>
  <c r="AB76" i="5"/>
  <c r="AA76" i="5"/>
  <c r="Z76" i="5"/>
  <c r="Y76" i="5"/>
  <c r="W76" i="5"/>
  <c r="V76" i="5"/>
  <c r="Q76" i="5"/>
  <c r="P76" i="5"/>
  <c r="O76" i="5"/>
  <c r="N76" i="5"/>
  <c r="M76" i="5"/>
  <c r="K76" i="5"/>
  <c r="J76" i="5"/>
  <c r="F76" i="5"/>
  <c r="E76" i="5"/>
  <c r="B6" i="5"/>
  <c r="B41" i="5" s="1"/>
  <c r="B76" i="5" s="1"/>
  <c r="AB75" i="5"/>
  <c r="AA75" i="5"/>
  <c r="Z75" i="5"/>
  <c r="Y75" i="5"/>
  <c r="T75" i="5"/>
  <c r="S75" i="5"/>
  <c r="R75" i="5"/>
  <c r="Q75" i="5"/>
  <c r="P75" i="5"/>
  <c r="O75" i="5"/>
  <c r="N75" i="5"/>
  <c r="M75" i="5"/>
  <c r="H75" i="5"/>
  <c r="G75" i="5"/>
  <c r="F75" i="5"/>
  <c r="B5" i="5"/>
  <c r="AB74" i="5"/>
  <c r="W74" i="5"/>
  <c r="V74" i="5"/>
  <c r="U74" i="5"/>
  <c r="T74" i="5"/>
  <c r="S74" i="5"/>
  <c r="R74" i="5"/>
  <c r="Q74" i="5"/>
  <c r="P74" i="5"/>
  <c r="K74" i="5"/>
  <c r="J74" i="5"/>
  <c r="I74" i="5"/>
  <c r="H74" i="5"/>
  <c r="G74" i="5"/>
  <c r="F74" i="5"/>
  <c r="B4" i="5"/>
  <c r="B39" i="5" s="1"/>
  <c r="B74" i="5" s="1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B64" i="4"/>
  <c r="B99" i="4" s="1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C27" i="4"/>
  <c r="E9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B60" i="4"/>
  <c r="B95" i="4" s="1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B57" i="4"/>
  <c r="B92" i="4" s="1"/>
  <c r="AB91" i="4"/>
  <c r="AA91" i="4"/>
  <c r="Y91" i="4"/>
  <c r="X91" i="4"/>
  <c r="W91" i="4"/>
  <c r="V91" i="4"/>
  <c r="T91" i="4"/>
  <c r="S91" i="4"/>
  <c r="R91" i="4"/>
  <c r="Q91" i="4"/>
  <c r="P91" i="4"/>
  <c r="O91" i="4"/>
  <c r="M91" i="4"/>
  <c r="L91" i="4"/>
  <c r="K91" i="4"/>
  <c r="J91" i="4"/>
  <c r="H91" i="4"/>
  <c r="G91" i="4"/>
  <c r="F91" i="4"/>
  <c r="E91" i="4"/>
  <c r="B56" i="4"/>
  <c r="B91" i="4" s="1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B52" i="4"/>
  <c r="B87" i="4" s="1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C16" i="4"/>
  <c r="L86" i="4"/>
  <c r="K86" i="4"/>
  <c r="J86" i="4"/>
  <c r="I86" i="4"/>
  <c r="H86" i="4"/>
  <c r="G86" i="4"/>
  <c r="F86" i="4"/>
  <c r="E86" i="4"/>
  <c r="B51" i="4"/>
  <c r="B86" i="4" s="1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B40" i="4"/>
  <c r="B75" i="4" s="1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C4" i="4"/>
  <c r="L74" i="4"/>
  <c r="K74" i="4"/>
  <c r="J74" i="4"/>
  <c r="I74" i="4"/>
  <c r="H74" i="4"/>
  <c r="G74" i="4"/>
  <c r="F74" i="4"/>
  <c r="E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Y75" i="3"/>
  <c r="T75" i="3"/>
  <c r="M75" i="3"/>
  <c r="H75" i="3"/>
  <c r="Y74" i="3"/>
  <c r="T74" i="3"/>
  <c r="M74" i="3"/>
  <c r="H74" i="3"/>
  <c r="Y73" i="3"/>
  <c r="T73" i="3"/>
  <c r="M73" i="3"/>
  <c r="H73" i="3"/>
  <c r="Y72" i="3"/>
  <c r="T72" i="3"/>
  <c r="M72" i="3"/>
  <c r="H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75" i="3"/>
  <c r="Z75" i="3"/>
  <c r="X75" i="3"/>
  <c r="W75" i="3"/>
  <c r="V75" i="3"/>
  <c r="U75" i="3"/>
  <c r="S75" i="3"/>
  <c r="R75" i="3"/>
  <c r="Q75" i="3"/>
  <c r="P75" i="3"/>
  <c r="O75" i="3"/>
  <c r="N75" i="3"/>
  <c r="L75" i="3"/>
  <c r="K75" i="3"/>
  <c r="J75" i="3"/>
  <c r="I75" i="3"/>
  <c r="G75" i="3"/>
  <c r="F75" i="3"/>
  <c r="E75" i="3"/>
  <c r="D75" i="3"/>
  <c r="AA74" i="3"/>
  <c r="Z74" i="3"/>
  <c r="X74" i="3"/>
  <c r="W74" i="3"/>
  <c r="V74" i="3"/>
  <c r="U74" i="3"/>
  <c r="S74" i="3"/>
  <c r="R74" i="3"/>
  <c r="Q74" i="3"/>
  <c r="P74" i="3"/>
  <c r="O74" i="3"/>
  <c r="N74" i="3"/>
  <c r="L74" i="3"/>
  <c r="K74" i="3"/>
  <c r="J74" i="3"/>
  <c r="I74" i="3"/>
  <c r="G74" i="3"/>
  <c r="F74" i="3"/>
  <c r="E74" i="3"/>
  <c r="D74" i="3"/>
  <c r="AA73" i="3"/>
  <c r="Z73" i="3"/>
  <c r="X73" i="3"/>
  <c r="W73" i="3"/>
  <c r="V73" i="3"/>
  <c r="U73" i="3"/>
  <c r="S73" i="3"/>
  <c r="R73" i="3"/>
  <c r="Q73" i="3"/>
  <c r="P73" i="3"/>
  <c r="O73" i="3"/>
  <c r="N73" i="3"/>
  <c r="L73" i="3"/>
  <c r="K73" i="3"/>
  <c r="J73" i="3"/>
  <c r="I73" i="3"/>
  <c r="G73" i="3"/>
  <c r="F73" i="3"/>
  <c r="E73" i="3"/>
  <c r="D73" i="3"/>
  <c r="AA72" i="3"/>
  <c r="Z72" i="3"/>
  <c r="X72" i="3"/>
  <c r="W72" i="3"/>
  <c r="V72" i="3"/>
  <c r="U72" i="3"/>
  <c r="S72" i="3"/>
  <c r="R72" i="3"/>
  <c r="Q72" i="3"/>
  <c r="P72" i="3"/>
  <c r="O72" i="3"/>
  <c r="N72" i="3"/>
  <c r="L72" i="3"/>
  <c r="K72" i="3"/>
  <c r="J72" i="3"/>
  <c r="I72" i="3"/>
  <c r="G72" i="3"/>
  <c r="F72" i="3"/>
  <c r="E72" i="3"/>
  <c r="D72" i="3"/>
  <c r="N91" i="4" l="1"/>
  <c r="Z91" i="4"/>
  <c r="O91" i="5"/>
  <c r="AA91" i="5"/>
  <c r="I91" i="4"/>
  <c r="U91" i="4"/>
  <c r="C56" i="4"/>
  <c r="H91" i="5"/>
  <c r="T91" i="5"/>
  <c r="D81" i="5"/>
  <c r="C81" i="5"/>
  <c r="C90" i="5"/>
  <c r="C6" i="5"/>
  <c r="N87" i="5"/>
  <c r="Z87" i="5"/>
  <c r="C24" i="5"/>
  <c r="D102" i="5"/>
  <c r="P86" i="5"/>
  <c r="AB86" i="5"/>
  <c r="O87" i="5"/>
  <c r="AA87" i="5"/>
  <c r="M88" i="5"/>
  <c r="Y88" i="5"/>
  <c r="D94" i="5"/>
  <c r="C94" i="5"/>
  <c r="D103" i="5"/>
  <c r="P104" i="5"/>
  <c r="AB104" i="5"/>
  <c r="E86" i="5"/>
  <c r="N88" i="5"/>
  <c r="R103" i="5"/>
  <c r="E87" i="5"/>
  <c r="C17" i="5"/>
  <c r="Q87" i="5"/>
  <c r="M89" i="5"/>
  <c r="C89" i="5" s="1"/>
  <c r="Y89" i="5"/>
  <c r="D95" i="5"/>
  <c r="C95" i="5"/>
  <c r="H102" i="5"/>
  <c r="T102" i="5"/>
  <c r="C56" i="5"/>
  <c r="C101" i="5"/>
  <c r="F103" i="5"/>
  <c r="C103" i="5" s="1"/>
  <c r="H85" i="5"/>
  <c r="D85" i="5" s="1"/>
  <c r="T85" i="5"/>
  <c r="C16" i="5"/>
  <c r="G86" i="5"/>
  <c r="S86" i="5"/>
  <c r="H103" i="5"/>
  <c r="T103" i="5"/>
  <c r="C53" i="5"/>
  <c r="D79" i="5"/>
  <c r="C79" i="5"/>
  <c r="C15" i="5"/>
  <c r="I85" i="5"/>
  <c r="D88" i="5"/>
  <c r="C88" i="5"/>
  <c r="E93" i="5"/>
  <c r="C10" i="5"/>
  <c r="C19" i="5"/>
  <c r="C28" i="5"/>
  <c r="C55" i="5"/>
  <c r="Z88" i="5"/>
  <c r="C11" i="5"/>
  <c r="C27" i="5"/>
  <c r="E99" i="5"/>
  <c r="C29" i="5"/>
  <c r="C42" i="5"/>
  <c r="C59" i="5"/>
  <c r="C61" i="5"/>
  <c r="J95" i="5"/>
  <c r="E75" i="5"/>
  <c r="C5" i="5"/>
  <c r="Q86" i="5"/>
  <c r="L76" i="5"/>
  <c r="D76" i="5" s="1"/>
  <c r="X76" i="5"/>
  <c r="J77" i="5"/>
  <c r="D77" i="5" s="1"/>
  <c r="V77" i="5"/>
  <c r="I78" i="5"/>
  <c r="D78" i="5" s="1"/>
  <c r="U78" i="5"/>
  <c r="D90" i="5"/>
  <c r="C44" i="5"/>
  <c r="C54" i="5"/>
  <c r="C62" i="5"/>
  <c r="F97" i="5"/>
  <c r="G92" i="5"/>
  <c r="D83" i="5"/>
  <c r="C83" i="5"/>
  <c r="C102" i="5"/>
  <c r="J78" i="5"/>
  <c r="V78" i="5"/>
  <c r="C9" i="5"/>
  <c r="D82" i="5"/>
  <c r="D91" i="5"/>
  <c r="C91" i="5"/>
  <c r="J96" i="5"/>
  <c r="D96" i="5" s="1"/>
  <c r="V96" i="5"/>
  <c r="I97" i="5"/>
  <c r="U97" i="5"/>
  <c r="D100" i="5"/>
  <c r="C100" i="5"/>
  <c r="H84" i="5"/>
  <c r="C7" i="5"/>
  <c r="C25" i="5"/>
  <c r="Q104" i="5"/>
  <c r="C4" i="5"/>
  <c r="L77" i="5"/>
  <c r="X77" i="5"/>
  <c r="C13" i="5"/>
  <c r="D92" i="5"/>
  <c r="C92" i="5"/>
  <c r="K96" i="5"/>
  <c r="C26" i="5"/>
  <c r="C31" i="5"/>
  <c r="C43" i="5"/>
  <c r="E80" i="5"/>
  <c r="E84" i="5"/>
  <c r="E104" i="5"/>
  <c r="G97" i="5"/>
  <c r="C8" i="5"/>
  <c r="C20" i="5"/>
  <c r="C32" i="5"/>
  <c r="E74" i="5"/>
  <c r="E98" i="5"/>
  <c r="C21" i="5"/>
  <c r="C33" i="5"/>
  <c r="D74" i="4"/>
  <c r="D98" i="4"/>
  <c r="C98" i="4"/>
  <c r="D87" i="4"/>
  <c r="C87" i="4"/>
  <c r="D99" i="4"/>
  <c r="C99" i="4"/>
  <c r="D78" i="4"/>
  <c r="C78" i="4"/>
  <c r="D90" i="4"/>
  <c r="C90" i="4"/>
  <c r="D102" i="4"/>
  <c r="C102" i="4"/>
  <c r="D79" i="4"/>
  <c r="C79" i="4"/>
  <c r="D91" i="4"/>
  <c r="C91" i="4"/>
  <c r="D103" i="4"/>
  <c r="C103" i="4"/>
  <c r="D80" i="4"/>
  <c r="C80" i="4"/>
  <c r="D92" i="4"/>
  <c r="C92" i="4"/>
  <c r="D81" i="4"/>
  <c r="C81" i="4"/>
  <c r="D93" i="4"/>
  <c r="C93" i="4"/>
  <c r="D75" i="4"/>
  <c r="C75" i="4"/>
  <c r="D82" i="4"/>
  <c r="C82" i="4"/>
  <c r="D94" i="4"/>
  <c r="C94" i="4"/>
  <c r="D83" i="4"/>
  <c r="C83" i="4"/>
  <c r="D95" i="4"/>
  <c r="C95" i="4"/>
  <c r="C10" i="4"/>
  <c r="C5" i="4"/>
  <c r="C11" i="4"/>
  <c r="C17" i="4"/>
  <c r="C23" i="4"/>
  <c r="C29" i="4"/>
  <c r="E76" i="4"/>
  <c r="E84" i="4"/>
  <c r="E88" i="4"/>
  <c r="E96" i="4"/>
  <c r="E100" i="4"/>
  <c r="E104" i="4"/>
  <c r="C28" i="4"/>
  <c r="C12" i="4"/>
  <c r="C24" i="4"/>
  <c r="M74" i="4"/>
  <c r="C74" i="4" s="1"/>
  <c r="M86" i="4"/>
  <c r="D86" i="4" s="1"/>
  <c r="E77" i="4"/>
  <c r="E85" i="4"/>
  <c r="E89" i="4"/>
  <c r="E101" i="4"/>
  <c r="C13" i="4"/>
  <c r="C25" i="4"/>
  <c r="F97" i="4"/>
  <c r="D97" i="4" s="1"/>
  <c r="C22" i="4"/>
  <c r="C8" i="4"/>
  <c r="C20" i="4"/>
  <c r="C32" i="4"/>
  <c r="C9" i="4"/>
  <c r="C21" i="4"/>
  <c r="C33" i="4"/>
  <c r="D84" i="5" l="1"/>
  <c r="C84" i="5"/>
  <c r="C98" i="5"/>
  <c r="D98" i="5"/>
  <c r="D74" i="5"/>
  <c r="C74" i="5"/>
  <c r="D87" i="5"/>
  <c r="C87" i="5"/>
  <c r="D89" i="5"/>
  <c r="C78" i="5"/>
  <c r="D97" i="5"/>
  <c r="C97" i="5"/>
  <c r="C77" i="5"/>
  <c r="D75" i="5"/>
  <c r="C75" i="5"/>
  <c r="C96" i="5"/>
  <c r="D86" i="5"/>
  <c r="C86" i="5"/>
  <c r="D80" i="5"/>
  <c r="C80" i="5"/>
  <c r="D99" i="5"/>
  <c r="C99" i="5"/>
  <c r="C76" i="5"/>
  <c r="C85" i="5"/>
  <c r="D104" i="5"/>
  <c r="C104" i="5"/>
  <c r="D93" i="5"/>
  <c r="C93" i="5"/>
  <c r="D104" i="4"/>
  <c r="C104" i="4"/>
  <c r="C86" i="4"/>
  <c r="D100" i="4"/>
  <c r="C100" i="4"/>
  <c r="D96" i="4"/>
  <c r="C96" i="4"/>
  <c r="D77" i="4"/>
  <c r="C77" i="4"/>
  <c r="D101" i="4"/>
  <c r="C101" i="4"/>
  <c r="D88" i="4"/>
  <c r="C88" i="4"/>
  <c r="D89" i="4"/>
  <c r="C89" i="4"/>
  <c r="D84" i="4"/>
  <c r="C84" i="4"/>
  <c r="C97" i="4"/>
  <c r="D85" i="4"/>
  <c r="C85" i="4"/>
  <c r="D76" i="4"/>
  <c r="C76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<sst xmlns="http://schemas.openxmlformats.org/spreadsheetml/2006/main" count="591" uniqueCount="79">
  <si>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</si>
  <si>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</si>
  <si>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</si>
  <si>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</si>
  <si>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</si>
  <si>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</si>
  <si>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</si>
  <si>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</si>
  <si>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</si>
  <si>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</si>
  <si>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</si>
  <si>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</si>
  <si>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</si>
  <si>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</si>
  <si>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</si>
  <si>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</si>
  <si>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</si>
  <si>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</si>
  <si>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</si>
  <si>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</si>
  <si>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</si>
  <si>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</si>
  <si>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</si>
  <si>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</si>
  <si>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</si>
  <si>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</si>
  <si>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</si>
  <si>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</si>
  <si>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</si>
  <si>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</si>
  <si>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</si>
  <si>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</si>
  <si>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</si>
  <si>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</si>
  <si>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</si>
  <si>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</si>
  <si>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</si>
  <si>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</si>
  <si>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</si>
  <si>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</si>
  <si>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Јули 2022</t>
  </si>
  <si>
    <t>01.07.2022</t>
  </si>
  <si>
    <t>02.07.2022</t>
  </si>
  <si>
    <t>03.07.2022</t>
  </si>
  <si>
    <t>04.07.2022</t>
  </si>
  <si>
    <t>05.07.2022</t>
  </si>
  <si>
    <t>06.07.2022</t>
  </si>
  <si>
    <t>07.07.2022</t>
  </si>
  <si>
    <t>08.07.2022</t>
  </si>
  <si>
    <t>09.07.2022</t>
  </si>
  <si>
    <t>10.07.2022</t>
  </si>
  <si>
    <t>11.07.2022</t>
  </si>
  <si>
    <t>12.07.2022</t>
  </si>
  <si>
    <t>13.07.2022</t>
  </si>
  <si>
    <t>14.07.2022</t>
  </si>
  <si>
    <t>15.07.2022</t>
  </si>
  <si>
    <t>16.07.2022</t>
  </si>
  <si>
    <t>17.07.2022</t>
  </si>
  <si>
    <t>18.07.2022</t>
  </si>
  <si>
    <t>19.07.2022</t>
  </si>
  <si>
    <t>20.07.2022</t>
  </si>
  <si>
    <t>21.07.2022</t>
  </si>
  <si>
    <t>22.07.2022</t>
  </si>
  <si>
    <t>23.07.2022</t>
  </si>
  <si>
    <t>24.07.2022</t>
  </si>
  <si>
    <t>25.07.2022</t>
  </si>
  <si>
    <t>26.07.2022</t>
  </si>
  <si>
    <t>27.07.2022</t>
  </si>
  <si>
    <t>28.07.2022</t>
  </si>
  <si>
    <t>29.07.2022</t>
  </si>
  <si>
    <t>30.07.2022</t>
  </si>
  <si>
    <t>31.07.2022</t>
  </si>
  <si>
    <t>Цена на порамнување МКД/MWh - Јули 2022</t>
  </si>
  <si>
    <t>Ангажирана aFRR регулација за нагоре - Јули 2022</t>
  </si>
  <si>
    <t>Ангажирана aFRR регулација за надолу - Јули 2022</t>
  </si>
  <si>
    <t>Вкупно ангажирана aFRR регулација - Јули 2022</t>
  </si>
  <si>
    <t>Ангажирана mFRR регулација за нагоре - Јули 2022</t>
  </si>
  <si>
    <t>Ангажирана mFRR регулација за надолу - Јули 2022</t>
  </si>
  <si>
    <t>Вкупно ангажирана mFRR регулација - Јули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</si>
</sst>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Izvestaj_Jul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uli 2022"/>
    </sheetNames>
    <sheetDataSet>
      <sheetData sheetId="0"/>
      <sheetData sheetId="1">
        <row r="3">
          <cell r="D3" t="str">
            <v>Јули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8CF6-E1E6-44E2-90F6-58D830CF9E7F}">
  <sheetPr codeName="Sheet2"/>
  <dimension ref="A2:AB137"/>
  <sheetViews>
    <sheetView tabSelected="1" topLeftCell="A70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505.58000000000004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577.79</v>
      </c>
      <c r="M4" s="7">
        <v>567</v>
      </c>
      <c r="N4" s="7">
        <v>535.20017560512588</v>
      </c>
      <c r="O4" s="7">
        <v>519.77218994695625</v>
      </c>
      <c r="P4" s="7">
        <v>480.14133880404228</v>
      </c>
      <c r="Q4" s="7">
        <v>467.63570275811895</v>
      </c>
      <c r="R4" s="7">
        <v>539.72</v>
      </c>
      <c r="S4" s="7">
        <v>610.7399999999999</v>
      </c>
      <c r="T4" s="7">
        <v>708.65</v>
      </c>
      <c r="U4" s="7">
        <v>618.68000000000006</v>
      </c>
      <c r="V4" s="7">
        <v>554.13</v>
      </c>
      <c r="W4" s="7">
        <v>526.44000000000005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210.16000000000003</v>
      </c>
      <c r="Y5" s="7">
        <v>236.79</v>
      </c>
      <c r="Z5" s="7">
        <v>192.5</v>
      </c>
      <c r="AA5" s="8">
        <v>189.03000000000003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145.46</v>
      </c>
      <c r="F6" s="7">
        <v>137.1</v>
      </c>
      <c r="G6" s="7">
        <v>134.68</v>
      </c>
      <c r="H6" s="7">
        <v>134.91</v>
      </c>
      <c r="I6" s="7">
        <v>141.07</v>
      </c>
      <c r="J6" s="7">
        <v>177.6</v>
      </c>
      <c r="K6" s="7">
        <v>189.43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436.37</v>
      </c>
      <c r="F7" s="10">
        <v>411.3</v>
      </c>
      <c r="G7" s="10">
        <v>404.03</v>
      </c>
      <c r="H7" s="10">
        <v>404.72</v>
      </c>
      <c r="I7" s="10">
        <v>423.2</v>
      </c>
      <c r="J7" s="10">
        <v>532.79</v>
      </c>
      <c r="K7" s="10">
        <v>568.28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3"/>
      <c r="C9" s="6" t="s">
        <v>27</v>
      </c>
      <c r="D9" s="7">
        <v>142.86000000000001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103.64</v>
      </c>
      <c r="M9" s="7">
        <v>92.820000000000007</v>
      </c>
      <c r="N9" s="7">
        <v>86.059999999999988</v>
      </c>
      <c r="O9" s="7">
        <v>67.326010539027322</v>
      </c>
      <c r="P9" s="7">
        <v>48.977815616638289</v>
      </c>
      <c r="Q9" s="7">
        <v>41.82</v>
      </c>
      <c r="R9" s="7">
        <v>47.896787687450676</v>
      </c>
      <c r="S9" s="7">
        <v>66.479708783466421</v>
      </c>
      <c r="T9" s="7">
        <v>61.814251626898042</v>
      </c>
      <c r="U9" s="7">
        <v>78.978715995647434</v>
      </c>
      <c r="V9" s="7">
        <v>99.143606441337823</v>
      </c>
      <c r="W9" s="7">
        <v>120.23750977981449</v>
      </c>
      <c r="X9" s="7">
        <v>112.78598705501619</v>
      </c>
      <c r="Y9" s="7">
        <v>111.73992826031257</v>
      </c>
      <c r="Z9" s="7">
        <v>106.94614418187257</v>
      </c>
      <c r="AA9" s="8">
        <v>90.65</v>
      </c>
    </row>
    <row r="10" spans="1:28" x14ac:dyDescent="0.25">
      <c r="A10" s="5"/>
      <c r="B10" s="63"/>
      <c r="C10" s="6" t="s">
        <v>28</v>
      </c>
      <c r="D10" s="7">
        <v>0</v>
      </c>
      <c r="E10" s="7">
        <v>127.5</v>
      </c>
      <c r="F10" s="7">
        <v>118.6</v>
      </c>
      <c r="G10" s="7">
        <v>115.36</v>
      </c>
      <c r="H10" s="7">
        <v>111.16</v>
      </c>
      <c r="I10" s="7">
        <v>107.1</v>
      </c>
      <c r="J10" s="7">
        <v>116.92</v>
      </c>
      <c r="K10" s="7">
        <v>122.28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382.5</v>
      </c>
      <c r="F11" s="10">
        <v>355.8</v>
      </c>
      <c r="G11" s="10">
        <v>346.07</v>
      </c>
      <c r="H11" s="10">
        <v>333.47</v>
      </c>
      <c r="I11" s="10">
        <v>321.3</v>
      </c>
      <c r="J11" s="10">
        <v>350.76</v>
      </c>
      <c r="K11" s="10">
        <v>366.84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3"/>
      <c r="C13" s="6" t="s">
        <v>27</v>
      </c>
      <c r="D13" s="7">
        <v>135.04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92.54</v>
      </c>
      <c r="M13" s="7">
        <v>85.13</v>
      </c>
      <c r="N13" s="7">
        <v>39.680952380952384</v>
      </c>
      <c r="O13" s="7">
        <v>41.20291986611538</v>
      </c>
      <c r="P13" s="7">
        <v>57.680121371497933</v>
      </c>
      <c r="Q13" s="7">
        <v>59.715085910652924</v>
      </c>
      <c r="R13" s="7">
        <v>55.364569288389511</v>
      </c>
      <c r="S13" s="7">
        <v>99.33</v>
      </c>
      <c r="T13" s="7">
        <v>42.123642172523965</v>
      </c>
      <c r="U13" s="7">
        <v>66.69</v>
      </c>
      <c r="V13" s="7">
        <v>81.96063048683159</v>
      </c>
      <c r="W13" s="7">
        <v>105.85854045478581</v>
      </c>
      <c r="X13" s="7">
        <v>106.95166975881261</v>
      </c>
      <c r="Y13" s="7">
        <v>113.77767562879446</v>
      </c>
      <c r="Z13" s="7">
        <v>112.19510592843156</v>
      </c>
      <c r="AA13" s="8">
        <v>99.959942034779132</v>
      </c>
    </row>
    <row r="14" spans="1:28" x14ac:dyDescent="0.25">
      <c r="A14" s="5"/>
      <c r="B14" s="63"/>
      <c r="C14" s="6" t="s">
        <v>28</v>
      </c>
      <c r="D14" s="7">
        <v>0</v>
      </c>
      <c r="E14" s="7">
        <v>121.21</v>
      </c>
      <c r="F14" s="7">
        <v>99.54</v>
      </c>
      <c r="G14" s="7">
        <v>97.8</v>
      </c>
      <c r="H14" s="7">
        <v>92.8</v>
      </c>
      <c r="I14" s="7">
        <v>91.36</v>
      </c>
      <c r="J14" s="7">
        <v>88.36</v>
      </c>
      <c r="K14" s="7">
        <v>96.16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363.63</v>
      </c>
      <c r="F15" s="10">
        <v>298.62</v>
      </c>
      <c r="G15" s="10">
        <v>293.39999999999998</v>
      </c>
      <c r="H15" s="10">
        <v>278.39999999999998</v>
      </c>
      <c r="I15" s="10">
        <v>274.07</v>
      </c>
      <c r="J15" s="10">
        <v>265.07</v>
      </c>
      <c r="K15" s="10">
        <v>288.47000000000003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479.48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549.00000000000011</v>
      </c>
      <c r="N16" s="7">
        <v>0</v>
      </c>
      <c r="O16" s="7">
        <v>628.79</v>
      </c>
      <c r="P16" s="7">
        <v>671.99</v>
      </c>
      <c r="Q16" s="7">
        <v>585.43088420476329</v>
      </c>
      <c r="R16" s="7">
        <v>647.70000000000005</v>
      </c>
      <c r="S16" s="7">
        <v>741.23</v>
      </c>
      <c r="T16" s="7">
        <v>753.02</v>
      </c>
      <c r="U16" s="7">
        <v>750.09000000000015</v>
      </c>
      <c r="V16" s="7">
        <v>665.01</v>
      </c>
      <c r="W16" s="7">
        <v>0</v>
      </c>
      <c r="X16" s="7">
        <v>0</v>
      </c>
      <c r="Y16" s="7">
        <v>0</v>
      </c>
      <c r="Z16" s="7">
        <v>0</v>
      </c>
      <c r="AA16" s="8">
        <v>567.02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192.59</v>
      </c>
      <c r="M17" s="7">
        <v>0</v>
      </c>
      <c r="N17" s="7">
        <v>192.55000000000004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229.26000000000002</v>
      </c>
      <c r="X17" s="7">
        <v>144.82319648093844</v>
      </c>
      <c r="Y17" s="7">
        <v>134.13758339699515</v>
      </c>
      <c r="Z17" s="7">
        <v>204.15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138.91999999999999</v>
      </c>
      <c r="F18" s="7">
        <v>133.13999999999999</v>
      </c>
      <c r="G18" s="7">
        <v>127.2</v>
      </c>
      <c r="H18" s="7">
        <v>128.88999999999999</v>
      </c>
      <c r="I18" s="7">
        <v>151.22</v>
      </c>
      <c r="J18" s="7">
        <v>180.94</v>
      </c>
      <c r="K18" s="7">
        <v>188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416.75</v>
      </c>
      <c r="F19" s="10">
        <v>399.42</v>
      </c>
      <c r="G19" s="10">
        <v>381.59</v>
      </c>
      <c r="H19" s="10">
        <v>386.67</v>
      </c>
      <c r="I19" s="10">
        <v>453.66</v>
      </c>
      <c r="J19" s="10">
        <v>542.82000000000005</v>
      </c>
      <c r="K19" s="10">
        <v>564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539.94000000000005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626.30999999999995</v>
      </c>
      <c r="M20" s="7">
        <v>536.05999999999995</v>
      </c>
      <c r="N20" s="7">
        <v>454.14</v>
      </c>
      <c r="O20" s="7">
        <v>466.17</v>
      </c>
      <c r="P20" s="7">
        <v>400.81333333333333</v>
      </c>
      <c r="Q20" s="7">
        <v>462.15000000000003</v>
      </c>
      <c r="R20" s="7">
        <v>461.42614210217266</v>
      </c>
      <c r="S20" s="7">
        <v>629.36000000000013</v>
      </c>
      <c r="T20" s="7">
        <v>622.59000000000015</v>
      </c>
      <c r="U20" s="7">
        <v>579.14860914662893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206.3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181.92335184450619</v>
      </c>
      <c r="W21" s="7">
        <v>155.74347863993026</v>
      </c>
      <c r="X21" s="7">
        <v>154.97230598669623</v>
      </c>
      <c r="Y21" s="7">
        <v>145.15448979591838</v>
      </c>
      <c r="Z21" s="7">
        <v>145.79616015694668</v>
      </c>
      <c r="AA21" s="8">
        <v>130.56095628415301</v>
      </c>
    </row>
    <row r="22" spans="1:27" x14ac:dyDescent="0.25">
      <c r="B22" s="63"/>
      <c r="C22" s="6" t="s">
        <v>28</v>
      </c>
      <c r="D22" s="7">
        <v>0</v>
      </c>
      <c r="E22" s="7">
        <v>158.66</v>
      </c>
      <c r="F22" s="7">
        <v>153.6</v>
      </c>
      <c r="G22" s="7">
        <v>149.16999999999999</v>
      </c>
      <c r="H22" s="7">
        <v>149.38999999999999</v>
      </c>
      <c r="I22" s="7">
        <v>162.41</v>
      </c>
      <c r="J22" s="7">
        <v>190.24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475.97</v>
      </c>
      <c r="F23" s="10">
        <v>460.79</v>
      </c>
      <c r="G23" s="10">
        <v>447.51</v>
      </c>
      <c r="H23" s="10">
        <v>448.16</v>
      </c>
      <c r="I23" s="10">
        <v>487.23</v>
      </c>
      <c r="J23" s="10">
        <v>570.71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3"/>
      <c r="C25" s="6" t="s">
        <v>27</v>
      </c>
      <c r="D25" s="7">
        <v>175.7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206.95</v>
      </c>
      <c r="L25" s="7">
        <v>200.3</v>
      </c>
      <c r="M25" s="7">
        <v>194.85000000000002</v>
      </c>
      <c r="N25" s="7">
        <v>166.21999999999997</v>
      </c>
      <c r="O25" s="7">
        <v>104.57293470392356</v>
      </c>
      <c r="P25" s="7">
        <v>127.88230252591617</v>
      </c>
      <c r="Q25" s="7">
        <v>122.24521765977154</v>
      </c>
      <c r="R25" s="7">
        <v>120.31734281437127</v>
      </c>
      <c r="S25" s="7">
        <v>123.02173841059602</v>
      </c>
      <c r="T25" s="7">
        <v>121.14017029328286</v>
      </c>
      <c r="U25" s="7">
        <v>123.45</v>
      </c>
      <c r="V25" s="7">
        <v>135.30820469798655</v>
      </c>
      <c r="W25" s="7">
        <v>147.6712737920937</v>
      </c>
      <c r="X25" s="7">
        <v>135.73300109130594</v>
      </c>
      <c r="Y25" s="7">
        <v>144.00707736389685</v>
      </c>
      <c r="Z25" s="7">
        <v>145.86131504257332</v>
      </c>
      <c r="AA25" s="8">
        <v>138.2407411222068</v>
      </c>
    </row>
    <row r="26" spans="1:27" x14ac:dyDescent="0.25">
      <c r="B26" s="63"/>
      <c r="C26" s="6" t="s">
        <v>28</v>
      </c>
      <c r="D26" s="7">
        <v>0</v>
      </c>
      <c r="E26" s="7">
        <v>152.57</v>
      </c>
      <c r="F26" s="7">
        <v>140.71</v>
      </c>
      <c r="G26" s="7">
        <v>139.83000000000001</v>
      </c>
      <c r="H26" s="7">
        <v>149.81</v>
      </c>
      <c r="I26" s="7">
        <v>161.4</v>
      </c>
      <c r="J26" s="7">
        <v>194.92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457.7</v>
      </c>
      <c r="F27" s="10">
        <v>422.13</v>
      </c>
      <c r="G27" s="10">
        <v>419.49</v>
      </c>
      <c r="H27" s="10">
        <v>449.43</v>
      </c>
      <c r="I27" s="10">
        <v>484.19</v>
      </c>
      <c r="J27" s="10">
        <v>584.75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3"/>
      <c r="C29" s="6" t="s">
        <v>27</v>
      </c>
      <c r="D29" s="7">
        <v>138.49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191.17</v>
      </c>
      <c r="L29" s="7">
        <v>182.21</v>
      </c>
      <c r="M29" s="7">
        <v>157.33000000000001</v>
      </c>
      <c r="N29" s="7">
        <v>179.82999999999996</v>
      </c>
      <c r="O29" s="7">
        <v>174.34325911890099</v>
      </c>
      <c r="P29" s="7">
        <v>151.84422367638311</v>
      </c>
      <c r="Q29" s="7">
        <v>118.22043256997455</v>
      </c>
      <c r="R29" s="7">
        <v>119.04698775944652</v>
      </c>
      <c r="S29" s="7">
        <v>128.32891625615764</v>
      </c>
      <c r="T29" s="7">
        <v>151.42519550080343</v>
      </c>
      <c r="U29" s="7">
        <v>168.87813852813855</v>
      </c>
      <c r="V29" s="7">
        <v>164.16156893819337</v>
      </c>
      <c r="W29" s="7">
        <v>187.25534287307192</v>
      </c>
      <c r="X29" s="7">
        <v>152.45739130434782</v>
      </c>
      <c r="Y29" s="7">
        <v>146.3284300341297</v>
      </c>
      <c r="Z29" s="7">
        <v>153.59813295615274</v>
      </c>
      <c r="AA29" s="8">
        <v>152.33293837695905</v>
      </c>
    </row>
    <row r="30" spans="1:27" x14ac:dyDescent="0.25">
      <c r="B30" s="63"/>
      <c r="C30" s="6" t="s">
        <v>28</v>
      </c>
      <c r="D30" s="7">
        <v>0</v>
      </c>
      <c r="E30" s="7">
        <v>98.07</v>
      </c>
      <c r="F30" s="7">
        <v>92.89</v>
      </c>
      <c r="G30" s="7">
        <v>90.83</v>
      </c>
      <c r="H30" s="7">
        <v>88.15</v>
      </c>
      <c r="I30" s="7">
        <v>108.82</v>
      </c>
      <c r="J30" s="7">
        <v>218.42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294.2</v>
      </c>
      <c r="F31" s="10">
        <v>278.67</v>
      </c>
      <c r="G31" s="10">
        <v>272.48</v>
      </c>
      <c r="H31" s="10">
        <v>264.44</v>
      </c>
      <c r="I31" s="10">
        <v>326.45999999999998</v>
      </c>
      <c r="J31" s="10">
        <v>655.26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3"/>
      <c r="C33" s="6" t="s">
        <v>27</v>
      </c>
      <c r="D33" s="7">
        <v>106.16000000000001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183.36</v>
      </c>
      <c r="K33" s="7">
        <v>205.47</v>
      </c>
      <c r="L33" s="7">
        <v>209.83</v>
      </c>
      <c r="M33" s="7">
        <v>170.34999999999997</v>
      </c>
      <c r="N33" s="7">
        <v>154.79</v>
      </c>
      <c r="O33" s="7">
        <v>108.32583297273906</v>
      </c>
      <c r="P33" s="7">
        <v>75.35049455401824</v>
      </c>
      <c r="Q33" s="7">
        <v>76.749913951191985</v>
      </c>
      <c r="R33" s="7">
        <v>63.883981476187756</v>
      </c>
      <c r="S33" s="7">
        <v>56.299770261646465</v>
      </c>
      <c r="T33" s="7">
        <v>103.12</v>
      </c>
      <c r="U33" s="7">
        <v>124.11</v>
      </c>
      <c r="V33" s="7">
        <v>151.24</v>
      </c>
      <c r="W33" s="7">
        <v>189.12999999999997</v>
      </c>
      <c r="X33" s="7">
        <v>202.11999999999998</v>
      </c>
      <c r="Y33" s="7">
        <v>210.07</v>
      </c>
      <c r="Z33" s="7">
        <v>130.16840542156666</v>
      </c>
      <c r="AA33" s="8">
        <v>121.36245248442327</v>
      </c>
    </row>
    <row r="34" spans="1:27" x14ac:dyDescent="0.25">
      <c r="B34" s="63"/>
      <c r="C34" s="6" t="s">
        <v>28</v>
      </c>
      <c r="D34" s="7">
        <v>0</v>
      </c>
      <c r="E34" s="7">
        <v>97.12</v>
      </c>
      <c r="F34" s="7">
        <v>95.19</v>
      </c>
      <c r="G34" s="7">
        <v>101.4</v>
      </c>
      <c r="H34" s="7">
        <v>96.51</v>
      </c>
      <c r="I34" s="7">
        <v>120.47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291.36</v>
      </c>
      <c r="F35" s="10">
        <v>285.56</v>
      </c>
      <c r="G35" s="10">
        <v>304.2</v>
      </c>
      <c r="H35" s="10">
        <v>289.52</v>
      </c>
      <c r="I35" s="10">
        <v>361.4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3"/>
      <c r="C37" s="6" t="s">
        <v>27</v>
      </c>
      <c r="D37" s="7">
        <v>175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119.81</v>
      </c>
      <c r="K37" s="7">
        <v>110.99</v>
      </c>
      <c r="L37" s="7">
        <v>119.01</v>
      </c>
      <c r="M37" s="7">
        <v>77.510000000000005</v>
      </c>
      <c r="N37" s="7">
        <v>64.13</v>
      </c>
      <c r="O37" s="7">
        <v>54.38000000000001</v>
      </c>
      <c r="P37" s="7">
        <v>36.384407226194959</v>
      </c>
      <c r="Q37" s="7">
        <v>32.332780748663097</v>
      </c>
      <c r="R37" s="7">
        <v>36.330127584689833</v>
      </c>
      <c r="S37" s="7">
        <v>45.569999999999993</v>
      </c>
      <c r="T37" s="7">
        <v>63.1</v>
      </c>
      <c r="U37" s="7">
        <v>62.179999999999993</v>
      </c>
      <c r="V37" s="7">
        <v>75.31</v>
      </c>
      <c r="W37" s="7">
        <v>92.82</v>
      </c>
      <c r="X37" s="7">
        <v>111.91</v>
      </c>
      <c r="Y37" s="7">
        <v>112.67</v>
      </c>
      <c r="Z37" s="7">
        <v>55.630805639476336</v>
      </c>
      <c r="AA37" s="8">
        <v>40.341832797427656</v>
      </c>
    </row>
    <row r="38" spans="1:27" x14ac:dyDescent="0.25">
      <c r="B38" s="63"/>
      <c r="C38" s="6" t="s">
        <v>28</v>
      </c>
      <c r="D38" s="7">
        <v>0</v>
      </c>
      <c r="E38" s="7">
        <v>140.46</v>
      </c>
      <c r="F38" s="7">
        <v>90.49</v>
      </c>
      <c r="G38" s="7">
        <v>84.33</v>
      </c>
      <c r="H38" s="7">
        <v>82.32</v>
      </c>
      <c r="I38" s="7">
        <v>87.78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421.37</v>
      </c>
      <c r="F39" s="10">
        <v>271.45999999999998</v>
      </c>
      <c r="G39" s="10">
        <v>252.98</v>
      </c>
      <c r="H39" s="10">
        <v>246.96</v>
      </c>
      <c r="I39" s="10">
        <v>263.33999999999997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29.53</v>
      </c>
      <c r="K41" s="7">
        <v>15.229999999999999</v>
      </c>
      <c r="L41" s="7">
        <v>11.07</v>
      </c>
      <c r="M41" s="7">
        <v>10.86</v>
      </c>
      <c r="N41" s="7">
        <v>9.6145409232102867</v>
      </c>
      <c r="O41" s="7">
        <v>10.143070281471248</v>
      </c>
      <c r="P41" s="7">
        <v>9.8354321283217629</v>
      </c>
      <c r="Q41" s="7">
        <v>6.7590385247055513</v>
      </c>
      <c r="R41" s="7">
        <v>7.1006639933954476</v>
      </c>
      <c r="S41" s="7">
        <v>6.4574140056467968</v>
      </c>
      <c r="T41" s="7">
        <v>9.6309622339479457</v>
      </c>
      <c r="U41" s="7">
        <v>35.139999999999993</v>
      </c>
      <c r="V41" s="7">
        <v>68.73</v>
      </c>
      <c r="W41" s="7">
        <v>161.07</v>
      </c>
      <c r="X41" s="7">
        <v>184.95</v>
      </c>
      <c r="Y41" s="7">
        <v>140.23921436588103</v>
      </c>
      <c r="Z41" s="7">
        <v>157.40604613905799</v>
      </c>
      <c r="AA41" s="8">
        <v>189.9</v>
      </c>
    </row>
    <row r="42" spans="1:27" x14ac:dyDescent="0.25">
      <c r="B42" s="63"/>
      <c r="C42" s="6" t="s">
        <v>28</v>
      </c>
      <c r="D42" s="7">
        <v>45.78</v>
      </c>
      <c r="E42" s="7">
        <v>17.690000000000001</v>
      </c>
      <c r="F42" s="7">
        <v>17.86</v>
      </c>
      <c r="G42" s="7">
        <v>12.98</v>
      </c>
      <c r="H42" s="7">
        <v>29.16</v>
      </c>
      <c r="I42" s="7">
        <v>27.07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137.34</v>
      </c>
      <c r="E43" s="10">
        <v>53.07</v>
      </c>
      <c r="F43" s="10">
        <v>53.57</v>
      </c>
      <c r="G43" s="10">
        <v>38.93</v>
      </c>
      <c r="H43" s="10">
        <v>87.47</v>
      </c>
      <c r="I43" s="10">
        <v>81.209999999999994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197.98</v>
      </c>
      <c r="K45" s="7">
        <v>207.54</v>
      </c>
      <c r="L45" s="7">
        <v>216.99</v>
      </c>
      <c r="M45" s="7">
        <v>210.32</v>
      </c>
      <c r="N45" s="7">
        <v>202.94</v>
      </c>
      <c r="O45" s="7">
        <v>198.45</v>
      </c>
      <c r="P45" s="7">
        <v>191.82000000000002</v>
      </c>
      <c r="Q45" s="7">
        <v>185.08999999999997</v>
      </c>
      <c r="R45" s="7">
        <v>165.32000000000002</v>
      </c>
      <c r="S45" s="7">
        <v>163.68</v>
      </c>
      <c r="T45" s="7">
        <v>177.41</v>
      </c>
      <c r="U45" s="7">
        <v>190.98000000000002</v>
      </c>
      <c r="V45" s="7">
        <v>203.37</v>
      </c>
      <c r="W45" s="7">
        <v>229.02</v>
      </c>
      <c r="X45" s="7">
        <v>234.95</v>
      </c>
      <c r="Y45" s="7">
        <v>226.05999999999997</v>
      </c>
      <c r="Z45" s="7">
        <v>225.02999999999997</v>
      </c>
      <c r="AA45" s="8">
        <v>209.57999999999998</v>
      </c>
    </row>
    <row r="46" spans="1:27" x14ac:dyDescent="0.25">
      <c r="B46" s="63"/>
      <c r="C46" s="6" t="s">
        <v>28</v>
      </c>
      <c r="D46" s="7">
        <v>160.04</v>
      </c>
      <c r="E46" s="7">
        <v>139.09</v>
      </c>
      <c r="F46" s="7">
        <v>138.87</v>
      </c>
      <c r="G46" s="7">
        <v>135.44999999999999</v>
      </c>
      <c r="H46" s="7">
        <v>136.99</v>
      </c>
      <c r="I46" s="7">
        <v>149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480.12</v>
      </c>
      <c r="E47" s="10">
        <v>417.27</v>
      </c>
      <c r="F47" s="10">
        <v>416.61</v>
      </c>
      <c r="G47" s="10">
        <v>406.35</v>
      </c>
      <c r="H47" s="10">
        <v>410.97</v>
      </c>
      <c r="I47" s="10">
        <v>447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209.82</v>
      </c>
      <c r="K49" s="7">
        <v>226.83</v>
      </c>
      <c r="L49" s="7">
        <v>224.45</v>
      </c>
      <c r="M49" s="7">
        <v>196.86</v>
      </c>
      <c r="N49" s="7">
        <v>182.85</v>
      </c>
      <c r="O49" s="7">
        <v>166.5</v>
      </c>
      <c r="P49" s="7">
        <v>182.33</v>
      </c>
      <c r="Q49" s="7">
        <v>167.2</v>
      </c>
      <c r="R49" s="7">
        <v>161.09</v>
      </c>
      <c r="S49" s="7">
        <v>161.24999999999997</v>
      </c>
      <c r="T49" s="7">
        <v>177.82999999999998</v>
      </c>
      <c r="U49" s="7">
        <v>200.03</v>
      </c>
      <c r="V49" s="7">
        <v>212.51000000000002</v>
      </c>
      <c r="W49" s="7">
        <v>245.03000000000003</v>
      </c>
      <c r="X49" s="7">
        <v>254.32000000000005</v>
      </c>
      <c r="Y49" s="7">
        <v>240</v>
      </c>
      <c r="Z49" s="7">
        <v>169.54970343610853</v>
      </c>
      <c r="AA49" s="8">
        <v>162.0785671705344</v>
      </c>
    </row>
    <row r="50" spans="1:27" x14ac:dyDescent="0.25">
      <c r="B50" s="63"/>
      <c r="C50" s="6" t="s">
        <v>28</v>
      </c>
      <c r="D50" s="7">
        <v>197.75</v>
      </c>
      <c r="E50" s="7">
        <v>174.79</v>
      </c>
      <c r="F50" s="7">
        <v>165.02</v>
      </c>
      <c r="G50" s="7">
        <v>165.75</v>
      </c>
      <c r="H50" s="7">
        <v>167.17</v>
      </c>
      <c r="I50" s="7">
        <v>181.05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593.24</v>
      </c>
      <c r="E51" s="10">
        <v>524.36</v>
      </c>
      <c r="F51" s="10">
        <v>495.06</v>
      </c>
      <c r="G51" s="10">
        <v>497.25</v>
      </c>
      <c r="H51" s="10">
        <v>501.51</v>
      </c>
      <c r="I51" s="10">
        <v>543.15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208.03000000000003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205.99</v>
      </c>
      <c r="K53" s="7">
        <v>217.50000000000003</v>
      </c>
      <c r="L53" s="7">
        <v>228.99000000000004</v>
      </c>
      <c r="M53" s="7">
        <v>145.33826817905614</v>
      </c>
      <c r="N53" s="7">
        <v>124.32523072672008</v>
      </c>
      <c r="O53" s="7">
        <v>110.25522022413341</v>
      </c>
      <c r="P53" s="7">
        <v>119.82997692899256</v>
      </c>
      <c r="Q53" s="7">
        <v>109.07063473744952</v>
      </c>
      <c r="R53" s="7">
        <v>98.864302034987503</v>
      </c>
      <c r="S53" s="7">
        <v>103.77426699656976</v>
      </c>
      <c r="T53" s="7">
        <v>112.79994676036841</v>
      </c>
      <c r="U53" s="7">
        <v>121.47358937081012</v>
      </c>
      <c r="V53" s="7">
        <v>115.54243697478992</v>
      </c>
      <c r="W53" s="7">
        <v>128.01555555555558</v>
      </c>
      <c r="X53" s="7">
        <v>138.88103926096997</v>
      </c>
      <c r="Y53" s="7">
        <v>133.34</v>
      </c>
      <c r="Z53" s="7">
        <v>129.84426458504518</v>
      </c>
      <c r="AA53" s="8">
        <v>125.72612188997944</v>
      </c>
    </row>
    <row r="54" spans="1:27" x14ac:dyDescent="0.25">
      <c r="B54" s="63"/>
      <c r="C54" s="6" t="s">
        <v>28</v>
      </c>
      <c r="D54" s="7">
        <v>0</v>
      </c>
      <c r="E54" s="7">
        <v>182.81</v>
      </c>
      <c r="F54" s="7">
        <v>170.01</v>
      </c>
      <c r="G54" s="7">
        <v>165.43</v>
      </c>
      <c r="H54" s="7">
        <v>162.52000000000001</v>
      </c>
      <c r="I54" s="7">
        <v>166.11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548.41999999999996</v>
      </c>
      <c r="F55" s="10">
        <v>510.02</v>
      </c>
      <c r="G55" s="10">
        <v>496.29</v>
      </c>
      <c r="H55" s="10">
        <v>487.56</v>
      </c>
      <c r="I55" s="10">
        <v>498.33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570.38</v>
      </c>
      <c r="P56" s="7">
        <v>0</v>
      </c>
      <c r="Q56" s="7">
        <v>0</v>
      </c>
      <c r="R56" s="7">
        <v>0</v>
      </c>
      <c r="S56" s="7">
        <v>0</v>
      </c>
      <c r="T56" s="7">
        <v>719.72</v>
      </c>
      <c r="U56" s="7">
        <v>726.09</v>
      </c>
      <c r="V56" s="7">
        <v>790.88</v>
      </c>
      <c r="W56" s="7">
        <v>748.91000000000008</v>
      </c>
      <c r="X56" s="7">
        <v>698.39</v>
      </c>
      <c r="Y56" s="7">
        <v>0</v>
      </c>
      <c r="Z56" s="7">
        <v>706.86</v>
      </c>
      <c r="AA56" s="8">
        <v>0</v>
      </c>
    </row>
    <row r="57" spans="1:27" x14ac:dyDescent="0.25">
      <c r="B57" s="63"/>
      <c r="C57" s="6" t="s">
        <v>27</v>
      </c>
      <c r="D57" s="7">
        <v>198.32999999999998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210.66</v>
      </c>
      <c r="K57" s="7">
        <v>216.66</v>
      </c>
      <c r="L57" s="7">
        <v>217.04000000000002</v>
      </c>
      <c r="M57" s="7">
        <v>125.99</v>
      </c>
      <c r="N57" s="7">
        <v>113.97</v>
      </c>
      <c r="O57" s="7">
        <v>0</v>
      </c>
      <c r="P57" s="7">
        <v>185.03</v>
      </c>
      <c r="Q57" s="7">
        <v>185.04</v>
      </c>
      <c r="R57" s="7">
        <v>198.19</v>
      </c>
      <c r="S57" s="7">
        <v>230.93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230.91</v>
      </c>
      <c r="Z57" s="7">
        <v>0</v>
      </c>
      <c r="AA57" s="8">
        <v>200.02</v>
      </c>
    </row>
    <row r="58" spans="1:27" x14ac:dyDescent="0.25">
      <c r="B58" s="63"/>
      <c r="C58" s="6" t="s">
        <v>28</v>
      </c>
      <c r="D58" s="7">
        <v>0</v>
      </c>
      <c r="E58" s="7">
        <v>189.03</v>
      </c>
      <c r="F58" s="7">
        <v>172.74</v>
      </c>
      <c r="G58" s="7">
        <v>167.05</v>
      </c>
      <c r="H58" s="7">
        <v>167.51</v>
      </c>
      <c r="I58" s="7">
        <v>185.82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567.09</v>
      </c>
      <c r="F59" s="10">
        <v>518.21</v>
      </c>
      <c r="G59" s="10">
        <v>501.15</v>
      </c>
      <c r="H59" s="10">
        <v>502.52</v>
      </c>
      <c r="I59" s="10">
        <v>557.45000000000005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525</v>
      </c>
      <c r="E60" s="7">
        <v>416.05</v>
      </c>
      <c r="F60" s="7">
        <v>388.99000000000007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591</v>
      </c>
      <c r="U60" s="7">
        <v>667.85</v>
      </c>
      <c r="V60" s="7">
        <v>653.69000000000005</v>
      </c>
      <c r="W60" s="7">
        <v>0</v>
      </c>
      <c r="X60" s="7">
        <v>696.44</v>
      </c>
      <c r="Y60" s="7">
        <v>651.84</v>
      </c>
      <c r="Z60" s="7">
        <v>649.34</v>
      </c>
      <c r="AA60" s="8">
        <v>0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202.44999999999996</v>
      </c>
      <c r="K61" s="7">
        <v>214.96</v>
      </c>
      <c r="L61" s="7">
        <v>220.79</v>
      </c>
      <c r="M61" s="7">
        <v>114.64</v>
      </c>
      <c r="N61" s="7">
        <v>112.30664399092971</v>
      </c>
      <c r="O61" s="7">
        <v>131.37790180639183</v>
      </c>
      <c r="P61" s="7">
        <v>151.86594095940961</v>
      </c>
      <c r="Q61" s="7">
        <v>127.75399999999999</v>
      </c>
      <c r="R61" s="7">
        <v>126.00668230877521</v>
      </c>
      <c r="S61" s="7">
        <v>107.46</v>
      </c>
      <c r="T61" s="7">
        <v>0</v>
      </c>
      <c r="U61" s="7">
        <v>0</v>
      </c>
      <c r="V61" s="7">
        <v>0</v>
      </c>
      <c r="W61" s="7">
        <v>227</v>
      </c>
      <c r="X61" s="7">
        <v>0</v>
      </c>
      <c r="Y61" s="7">
        <v>0</v>
      </c>
      <c r="Z61" s="7">
        <v>0</v>
      </c>
      <c r="AA61" s="8">
        <v>201.26000000000002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0</v>
      </c>
      <c r="G62" s="7">
        <v>152.51</v>
      </c>
      <c r="H62" s="7">
        <v>153.78</v>
      </c>
      <c r="I62" s="7">
        <v>165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0</v>
      </c>
      <c r="G63" s="10">
        <v>457.52</v>
      </c>
      <c r="H63" s="10">
        <v>461.33</v>
      </c>
      <c r="I63" s="10">
        <v>495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0</v>
      </c>
      <c r="E64" s="7">
        <v>454.9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375.3</v>
      </c>
      <c r="O64" s="7">
        <v>372.95</v>
      </c>
      <c r="P64" s="7">
        <v>363.6</v>
      </c>
      <c r="Q64" s="7">
        <v>288.20999999999992</v>
      </c>
      <c r="R64" s="7">
        <v>262.61</v>
      </c>
      <c r="S64" s="7">
        <v>267.74</v>
      </c>
      <c r="T64" s="7">
        <v>288.44000000000005</v>
      </c>
      <c r="U64" s="7">
        <v>352.77000000000004</v>
      </c>
      <c r="V64" s="7">
        <v>423.29999999999995</v>
      </c>
      <c r="W64" s="7">
        <v>478.81774509803927</v>
      </c>
      <c r="X64" s="7">
        <v>522.08730590577306</v>
      </c>
      <c r="Y64" s="7">
        <v>482.7445454545454</v>
      </c>
      <c r="Z64" s="7">
        <v>500.84390609165644</v>
      </c>
      <c r="AA64" s="8">
        <v>447.37128914785143</v>
      </c>
    </row>
    <row r="65" spans="1:27" x14ac:dyDescent="0.25">
      <c r="B65" s="63"/>
      <c r="C65" s="6" t="s">
        <v>27</v>
      </c>
      <c r="D65" s="7">
        <v>115.47</v>
      </c>
      <c r="E65" s="7">
        <v>0</v>
      </c>
      <c r="F65" s="7">
        <v>85.37</v>
      </c>
      <c r="G65" s="7">
        <v>0</v>
      </c>
      <c r="H65" s="7">
        <v>0</v>
      </c>
      <c r="I65" s="7">
        <v>0</v>
      </c>
      <c r="J65" s="7">
        <v>117.62</v>
      </c>
      <c r="K65" s="7">
        <v>114.61999999999999</v>
      </c>
      <c r="L65" s="7">
        <v>140.01</v>
      </c>
      <c r="M65" s="7">
        <v>83.33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121.21</v>
      </c>
      <c r="H66" s="7">
        <v>109.33</v>
      </c>
      <c r="I66" s="7">
        <v>120.09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0</v>
      </c>
      <c r="G67" s="10">
        <v>363.62</v>
      </c>
      <c r="H67" s="10">
        <v>327.99</v>
      </c>
      <c r="I67" s="10">
        <v>360.27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403.67259187620886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315.47000000000003</v>
      </c>
      <c r="K68" s="7">
        <v>0</v>
      </c>
      <c r="L68" s="7">
        <v>0</v>
      </c>
      <c r="M68" s="7">
        <v>240.44</v>
      </c>
      <c r="N68" s="7">
        <v>0</v>
      </c>
      <c r="O68" s="7">
        <v>137.82</v>
      </c>
      <c r="P68" s="7">
        <v>0</v>
      </c>
      <c r="Q68" s="7">
        <v>141.62999999999997</v>
      </c>
      <c r="R68" s="7">
        <v>137.36000000000001</v>
      </c>
      <c r="S68" s="7">
        <v>126.06</v>
      </c>
      <c r="T68" s="7">
        <v>185.66</v>
      </c>
      <c r="U68" s="7">
        <v>342.35</v>
      </c>
      <c r="V68" s="7">
        <v>516.63</v>
      </c>
      <c r="W68" s="7">
        <v>0</v>
      </c>
      <c r="X68" s="7">
        <v>644.70000000000005</v>
      </c>
      <c r="Y68" s="7">
        <v>0</v>
      </c>
      <c r="Z68" s="7">
        <v>0</v>
      </c>
      <c r="AA68" s="8">
        <v>0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98.09</v>
      </c>
      <c r="L69" s="7">
        <v>94.76</v>
      </c>
      <c r="M69" s="7">
        <v>0</v>
      </c>
      <c r="N69" s="7">
        <v>49.51</v>
      </c>
      <c r="O69" s="7">
        <v>0</v>
      </c>
      <c r="P69" s="7">
        <v>63.77000000000001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209.19</v>
      </c>
      <c r="X69" s="7">
        <v>0</v>
      </c>
      <c r="Y69" s="7">
        <v>217.47999999999996</v>
      </c>
      <c r="Z69" s="7">
        <v>167.29060120240482</v>
      </c>
      <c r="AA69" s="8">
        <v>204.01</v>
      </c>
    </row>
    <row r="70" spans="1:27" x14ac:dyDescent="0.25">
      <c r="B70" s="63"/>
      <c r="C70" s="6" t="s">
        <v>28</v>
      </c>
      <c r="D70" s="7">
        <v>0</v>
      </c>
      <c r="E70" s="7">
        <v>120.4</v>
      </c>
      <c r="F70" s="7">
        <v>87.21</v>
      </c>
      <c r="G70" s="7">
        <v>80.599999999999994</v>
      </c>
      <c r="H70" s="7">
        <v>78.41</v>
      </c>
      <c r="I70" s="7">
        <v>97.64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361.2</v>
      </c>
      <c r="F71" s="10">
        <v>261.62</v>
      </c>
      <c r="G71" s="10">
        <v>241.79</v>
      </c>
      <c r="H71" s="10">
        <v>235.22</v>
      </c>
      <c r="I71" s="10">
        <v>292.92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635.57000000000005</v>
      </c>
      <c r="U72" s="7">
        <v>695.41999999999985</v>
      </c>
      <c r="V72" s="7">
        <v>791.68999999999994</v>
      </c>
      <c r="W72" s="7">
        <v>0</v>
      </c>
      <c r="X72" s="7">
        <v>1000</v>
      </c>
      <c r="Y72" s="7">
        <v>0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197.17</v>
      </c>
      <c r="K73" s="7">
        <v>212.47</v>
      </c>
      <c r="L73" s="7">
        <v>206.06</v>
      </c>
      <c r="M73" s="7">
        <v>190.4</v>
      </c>
      <c r="N73" s="7">
        <v>181.47</v>
      </c>
      <c r="O73" s="7">
        <v>188.16000000000003</v>
      </c>
      <c r="P73" s="7">
        <v>218.59000000000003</v>
      </c>
      <c r="Q73" s="7">
        <v>207.55</v>
      </c>
      <c r="R73" s="7">
        <v>133.89944099378883</v>
      </c>
      <c r="S73" s="7">
        <v>118.55796727501574</v>
      </c>
      <c r="T73" s="7">
        <v>0</v>
      </c>
      <c r="U73" s="7">
        <v>0</v>
      </c>
      <c r="V73" s="7">
        <v>0</v>
      </c>
      <c r="W73" s="7">
        <v>323.95000000000005</v>
      </c>
      <c r="X73" s="7">
        <v>0</v>
      </c>
      <c r="Y73" s="7">
        <v>300.32</v>
      </c>
      <c r="Z73" s="7">
        <v>265.07</v>
      </c>
      <c r="AA73" s="8">
        <v>234.92999999999998</v>
      </c>
    </row>
    <row r="74" spans="1:27" x14ac:dyDescent="0.25">
      <c r="B74" s="63"/>
      <c r="C74" s="6" t="s">
        <v>28</v>
      </c>
      <c r="D74" s="7">
        <v>194.89</v>
      </c>
      <c r="E74" s="7">
        <v>164.25</v>
      </c>
      <c r="F74" s="7">
        <v>149.62</v>
      </c>
      <c r="G74" s="7">
        <v>141.22</v>
      </c>
      <c r="H74" s="7">
        <v>148.38</v>
      </c>
      <c r="I74" s="7">
        <v>158.56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584.66</v>
      </c>
      <c r="E75" s="10">
        <v>492.74</v>
      </c>
      <c r="F75" s="10">
        <v>448.85</v>
      </c>
      <c r="G75" s="10">
        <v>423.66</v>
      </c>
      <c r="H75" s="10">
        <v>445.14</v>
      </c>
      <c r="I75" s="10">
        <v>475.68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603.69000000000005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634.58000000000004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979.85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219.99999999999997</v>
      </c>
      <c r="K77" s="7">
        <v>242.09</v>
      </c>
      <c r="L77" s="7">
        <v>232.89</v>
      </c>
      <c r="M77" s="7">
        <v>0</v>
      </c>
      <c r="N77" s="7">
        <v>221.96999999999997</v>
      </c>
      <c r="O77" s="7">
        <v>151.43896162528216</v>
      </c>
      <c r="P77" s="7">
        <v>150.12635607321135</v>
      </c>
      <c r="Q77" s="7">
        <v>154.37473684210525</v>
      </c>
      <c r="R77" s="7">
        <v>140.46473684210525</v>
      </c>
      <c r="S77" s="7">
        <v>150.30458333333334</v>
      </c>
      <c r="T77" s="7">
        <v>299.74000000000007</v>
      </c>
      <c r="U77" s="7">
        <v>0</v>
      </c>
      <c r="V77" s="7">
        <v>191.94921052631574</v>
      </c>
      <c r="W77" s="7">
        <v>295.43000000000006</v>
      </c>
      <c r="X77" s="7">
        <v>290.59999999999997</v>
      </c>
      <c r="Y77" s="7">
        <v>240.92</v>
      </c>
      <c r="Z77" s="7">
        <v>248.22</v>
      </c>
      <c r="AA77" s="8">
        <v>171.07</v>
      </c>
    </row>
    <row r="78" spans="1:27" x14ac:dyDescent="0.25">
      <c r="B78" s="63"/>
      <c r="C78" s="6" t="s">
        <v>28</v>
      </c>
      <c r="D78" s="7">
        <v>0</v>
      </c>
      <c r="E78" s="7">
        <v>184.5</v>
      </c>
      <c r="F78" s="7">
        <v>168.5</v>
      </c>
      <c r="G78" s="7">
        <v>162.62</v>
      </c>
      <c r="H78" s="7">
        <v>159.36000000000001</v>
      </c>
      <c r="I78" s="7">
        <v>175.49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553.49</v>
      </c>
      <c r="F79" s="10">
        <v>505.5</v>
      </c>
      <c r="G79" s="10">
        <v>487.86</v>
      </c>
      <c r="H79" s="10">
        <v>478.08</v>
      </c>
      <c r="I79" s="10">
        <v>526.47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608.28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671.79</v>
      </c>
      <c r="S80" s="7">
        <v>830.5200000000001</v>
      </c>
      <c r="T80" s="7">
        <v>804.14</v>
      </c>
      <c r="U80" s="7">
        <v>765.19999999999993</v>
      </c>
      <c r="V80" s="7">
        <v>715.78827897641759</v>
      </c>
      <c r="W80" s="7">
        <v>982.17</v>
      </c>
      <c r="X80" s="7">
        <v>1000.0000000000001</v>
      </c>
      <c r="Y80" s="7">
        <v>953.55</v>
      </c>
      <c r="Z80" s="7">
        <v>0</v>
      </c>
      <c r="AA80" s="8">
        <v>692.33</v>
      </c>
    </row>
    <row r="81" spans="1:27" x14ac:dyDescent="0.25">
      <c r="B81" s="63"/>
      <c r="C81" s="6" t="s">
        <v>27</v>
      </c>
      <c r="D81" s="7">
        <v>148.77000000000001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220.5</v>
      </c>
      <c r="L81" s="7">
        <v>187.3</v>
      </c>
      <c r="M81" s="7">
        <v>191.19</v>
      </c>
      <c r="N81" s="7">
        <v>201.72000000000003</v>
      </c>
      <c r="O81" s="7">
        <v>124.45011173184358</v>
      </c>
      <c r="P81" s="7">
        <v>134.3674061178811</v>
      </c>
      <c r="Q81" s="7">
        <v>154.11840000000001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250.47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125.08</v>
      </c>
      <c r="F82" s="7">
        <v>119.27</v>
      </c>
      <c r="G82" s="7">
        <v>114.12</v>
      </c>
      <c r="H82" s="7">
        <v>124.33</v>
      </c>
      <c r="I82" s="7">
        <v>157.28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375.23</v>
      </c>
      <c r="F83" s="10">
        <v>357.81</v>
      </c>
      <c r="G83" s="10">
        <v>342.35</v>
      </c>
      <c r="H83" s="10">
        <v>372.99</v>
      </c>
      <c r="I83" s="10">
        <v>471.84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624.14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596.96</v>
      </c>
      <c r="R84" s="7">
        <v>0</v>
      </c>
      <c r="S84" s="7">
        <v>0</v>
      </c>
      <c r="T84" s="7">
        <v>704.28</v>
      </c>
      <c r="U84" s="7">
        <v>908.7299999999999</v>
      </c>
      <c r="V84" s="7">
        <v>1000</v>
      </c>
      <c r="W84" s="7">
        <v>885.62999999999988</v>
      </c>
      <c r="X84" s="7">
        <v>0</v>
      </c>
      <c r="Y84" s="7">
        <v>904.5</v>
      </c>
      <c r="Z84" s="7">
        <v>0</v>
      </c>
      <c r="AA84" s="8">
        <v>0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262.72000000000003</v>
      </c>
      <c r="K85" s="7">
        <v>264.2</v>
      </c>
      <c r="L85" s="7">
        <v>259.76</v>
      </c>
      <c r="M85" s="7">
        <v>247.47</v>
      </c>
      <c r="N85" s="7">
        <v>140.5</v>
      </c>
      <c r="O85" s="7">
        <v>129.21</v>
      </c>
      <c r="P85" s="7">
        <v>116.82000000000001</v>
      </c>
      <c r="Q85" s="7">
        <v>0</v>
      </c>
      <c r="R85" s="7">
        <v>123.76</v>
      </c>
      <c r="S85" s="7">
        <v>129.01</v>
      </c>
      <c r="T85" s="7">
        <v>0</v>
      </c>
      <c r="U85" s="7">
        <v>0</v>
      </c>
      <c r="V85" s="7">
        <v>0</v>
      </c>
      <c r="W85" s="7">
        <v>0</v>
      </c>
      <c r="X85" s="7">
        <v>296.51</v>
      </c>
      <c r="Y85" s="7">
        <v>0</v>
      </c>
      <c r="Z85" s="7">
        <v>224.26076374318086</v>
      </c>
      <c r="AA85" s="8">
        <v>145.3121200889548</v>
      </c>
    </row>
    <row r="86" spans="1:27" x14ac:dyDescent="0.25">
      <c r="B86" s="63"/>
      <c r="C86" s="6" t="s">
        <v>28</v>
      </c>
      <c r="D86" s="7">
        <v>0</v>
      </c>
      <c r="E86" s="7">
        <v>165.04</v>
      </c>
      <c r="F86" s="7">
        <v>166.6</v>
      </c>
      <c r="G86" s="7">
        <v>174.84</v>
      </c>
      <c r="H86" s="7">
        <v>171.1</v>
      </c>
      <c r="I86" s="7">
        <v>186.14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495.11</v>
      </c>
      <c r="F87" s="10">
        <v>499.79</v>
      </c>
      <c r="G87" s="10">
        <v>524.51</v>
      </c>
      <c r="H87" s="10">
        <v>513.29</v>
      </c>
      <c r="I87" s="10">
        <v>558.41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615.22195683370637</v>
      </c>
      <c r="Q88" s="7">
        <v>519.99216666666666</v>
      </c>
      <c r="R88" s="7">
        <v>486.6699444334194</v>
      </c>
      <c r="S88" s="7">
        <v>630.44000000000005</v>
      </c>
      <c r="T88" s="7">
        <v>1000.0000000000001</v>
      </c>
      <c r="U88" s="7">
        <v>835.91</v>
      </c>
      <c r="V88" s="7">
        <v>919.95586119987399</v>
      </c>
      <c r="W88" s="7">
        <v>864.69393735156302</v>
      </c>
      <c r="X88" s="7">
        <v>878.42327272727266</v>
      </c>
      <c r="Y88" s="7">
        <v>780.16327272727267</v>
      </c>
      <c r="Z88" s="7">
        <v>0</v>
      </c>
      <c r="AA88" s="8">
        <v>682.76</v>
      </c>
    </row>
    <row r="89" spans="1:27" x14ac:dyDescent="0.25">
      <c r="B89" s="63"/>
      <c r="C89" s="6" t="s">
        <v>27</v>
      </c>
      <c r="D89" s="7">
        <v>146.2058695652174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207.53</v>
      </c>
      <c r="K89" s="7">
        <v>232.66000000000003</v>
      </c>
      <c r="L89" s="7">
        <v>226.7</v>
      </c>
      <c r="M89" s="7">
        <v>218.1</v>
      </c>
      <c r="N89" s="7">
        <v>123.86</v>
      </c>
      <c r="O89" s="7">
        <v>118.4845945945946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164.35478260869564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169.28</v>
      </c>
      <c r="F90" s="7">
        <v>166.44</v>
      </c>
      <c r="G90" s="7">
        <v>163.97</v>
      </c>
      <c r="H90" s="7">
        <v>163.92</v>
      </c>
      <c r="I90" s="7">
        <v>169.19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507.84</v>
      </c>
      <c r="F91" s="10">
        <v>499.32</v>
      </c>
      <c r="G91" s="10">
        <v>491.9</v>
      </c>
      <c r="H91" s="10">
        <v>491.75</v>
      </c>
      <c r="I91" s="10">
        <v>507.57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603.83000000000004</v>
      </c>
      <c r="E92" s="7">
        <v>448.03</v>
      </c>
      <c r="F92" s="7">
        <v>457.54</v>
      </c>
      <c r="G92" s="7">
        <v>0</v>
      </c>
      <c r="H92" s="7">
        <v>0</v>
      </c>
      <c r="I92" s="7">
        <v>0</v>
      </c>
      <c r="J92" s="7">
        <v>505.54999999999995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527.01</v>
      </c>
      <c r="Q92" s="7">
        <v>475.43</v>
      </c>
      <c r="R92" s="7">
        <v>463.55000000000007</v>
      </c>
      <c r="S92" s="7">
        <v>478.29</v>
      </c>
      <c r="T92" s="7">
        <v>517.88</v>
      </c>
      <c r="U92" s="7">
        <v>526.24312859884844</v>
      </c>
      <c r="V92" s="7">
        <v>628.73</v>
      </c>
      <c r="W92" s="7">
        <v>614.92999999999995</v>
      </c>
      <c r="X92" s="7">
        <v>637.4</v>
      </c>
      <c r="Y92" s="7">
        <v>0</v>
      </c>
      <c r="Z92" s="7">
        <v>0</v>
      </c>
      <c r="AA92" s="8">
        <v>0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166.56</v>
      </c>
      <c r="L93" s="7">
        <v>171.89</v>
      </c>
      <c r="M93" s="7">
        <v>177.2</v>
      </c>
      <c r="N93" s="7">
        <v>180.00999999999996</v>
      </c>
      <c r="O93" s="7">
        <v>178.57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203.31</v>
      </c>
      <c r="Z93" s="7">
        <v>200.26000000000002</v>
      </c>
      <c r="AA93" s="8">
        <v>157.53251363411005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168.51</v>
      </c>
      <c r="H94" s="7">
        <v>166.02</v>
      </c>
      <c r="I94" s="7">
        <v>165.64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505.52</v>
      </c>
      <c r="H95" s="10">
        <v>498.06</v>
      </c>
      <c r="I95" s="10">
        <v>496.91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589.89</v>
      </c>
      <c r="E96" s="7">
        <v>568.86</v>
      </c>
      <c r="F96" s="7">
        <v>532.59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492.11999999999995</v>
      </c>
      <c r="V96" s="7">
        <v>498.91575875725289</v>
      </c>
      <c r="W96" s="7">
        <v>560.52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136.38</v>
      </c>
      <c r="K97" s="7">
        <v>130.46999999999997</v>
      </c>
      <c r="L97" s="7">
        <v>73.356900826446264</v>
      </c>
      <c r="M97" s="7">
        <v>64.663098201936378</v>
      </c>
      <c r="N97" s="7">
        <v>86.243946957878322</v>
      </c>
      <c r="O97" s="7">
        <v>85.54</v>
      </c>
      <c r="P97" s="7">
        <v>68.42</v>
      </c>
      <c r="Q97" s="7">
        <v>92.59999999999998</v>
      </c>
      <c r="R97" s="7">
        <v>106.69</v>
      </c>
      <c r="S97" s="7">
        <v>127.75000000000001</v>
      </c>
      <c r="T97" s="7">
        <v>137.26000000000002</v>
      </c>
      <c r="U97" s="7">
        <v>0</v>
      </c>
      <c r="V97" s="7">
        <v>0</v>
      </c>
      <c r="W97" s="7">
        <v>0</v>
      </c>
      <c r="X97" s="7">
        <v>161.51843187767483</v>
      </c>
      <c r="Y97" s="7">
        <v>153.44389294403894</v>
      </c>
      <c r="Z97" s="7">
        <v>135.02614824257878</v>
      </c>
      <c r="AA97" s="8">
        <v>135.00378320172288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165.5</v>
      </c>
      <c r="H98" s="7">
        <v>158.09</v>
      </c>
      <c r="I98" s="7">
        <v>151.41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496.5</v>
      </c>
      <c r="H99" s="10">
        <v>474.27</v>
      </c>
      <c r="I99" s="10">
        <v>454.23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871.62</v>
      </c>
      <c r="R100" s="7">
        <v>0</v>
      </c>
      <c r="S100" s="7">
        <v>0</v>
      </c>
      <c r="T100" s="7">
        <v>1000.0000000000001</v>
      </c>
      <c r="U100" s="7">
        <v>999.99999999999989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3"/>
      <c r="C101" s="6" t="s">
        <v>27</v>
      </c>
      <c r="D101" s="7">
        <v>133.46546497337155</v>
      </c>
      <c r="E101" s="7">
        <v>110.836457814974</v>
      </c>
      <c r="F101" s="7">
        <v>132.97</v>
      </c>
      <c r="G101" s="7">
        <v>0</v>
      </c>
      <c r="H101" s="7">
        <v>0</v>
      </c>
      <c r="I101" s="7">
        <v>0</v>
      </c>
      <c r="J101" s="7">
        <v>187.54</v>
      </c>
      <c r="K101" s="7">
        <v>205.07</v>
      </c>
      <c r="L101" s="7">
        <v>215.57</v>
      </c>
      <c r="M101" s="7">
        <v>134.74647533295814</v>
      </c>
      <c r="N101" s="7">
        <v>140.63999999999999</v>
      </c>
      <c r="O101" s="7">
        <v>179.07127659574471</v>
      </c>
      <c r="P101" s="7">
        <v>171.58</v>
      </c>
      <c r="Q101" s="7">
        <v>0</v>
      </c>
      <c r="R101" s="7">
        <v>179.66316306483299</v>
      </c>
      <c r="S101" s="7">
        <v>198.41</v>
      </c>
      <c r="T101" s="7">
        <v>0</v>
      </c>
      <c r="U101" s="7">
        <v>0</v>
      </c>
      <c r="V101" s="7">
        <v>357.84</v>
      </c>
      <c r="W101" s="7">
        <v>367.80000000000007</v>
      </c>
      <c r="X101" s="7">
        <v>365.98</v>
      </c>
      <c r="Y101" s="7">
        <v>345.8</v>
      </c>
      <c r="Z101" s="7">
        <v>198.89</v>
      </c>
      <c r="AA101" s="8">
        <v>205.02385054859442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133.02000000000001</v>
      </c>
      <c r="H102" s="7">
        <v>130.86000000000001</v>
      </c>
      <c r="I102" s="7">
        <v>143.15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399.05</v>
      </c>
      <c r="H103" s="10">
        <v>392.57</v>
      </c>
      <c r="I103" s="10">
        <v>429.44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525.48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1000.0000000000001</v>
      </c>
      <c r="V104" s="7">
        <v>925.94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3"/>
      <c r="C105" s="6" t="s">
        <v>27</v>
      </c>
      <c r="D105" s="7">
        <v>143.5019760385872</v>
      </c>
      <c r="E105" s="7">
        <v>124.5151909476662</v>
      </c>
      <c r="F105" s="7">
        <v>163.53</v>
      </c>
      <c r="G105" s="7">
        <v>149.72999999999999</v>
      </c>
      <c r="H105" s="7">
        <v>157.21</v>
      </c>
      <c r="I105" s="7">
        <v>0</v>
      </c>
      <c r="J105" s="7">
        <v>205.73</v>
      </c>
      <c r="K105" s="7">
        <v>234.69999999999996</v>
      </c>
      <c r="L105" s="7">
        <v>136.1355974716565</v>
      </c>
      <c r="M105" s="7">
        <v>195.8287752245422</v>
      </c>
      <c r="N105" s="7">
        <v>197.21584798721113</v>
      </c>
      <c r="O105" s="7">
        <v>193.9675</v>
      </c>
      <c r="P105" s="7">
        <v>223.2336585529404</v>
      </c>
      <c r="Q105" s="7">
        <v>202.41194410692589</v>
      </c>
      <c r="R105" s="7">
        <v>199.64575934012618</v>
      </c>
      <c r="S105" s="7">
        <v>216.37</v>
      </c>
      <c r="T105" s="7">
        <v>254.59687022900758</v>
      </c>
      <c r="U105" s="7">
        <v>0</v>
      </c>
      <c r="V105" s="7">
        <v>0</v>
      </c>
      <c r="W105" s="7">
        <v>269.52</v>
      </c>
      <c r="X105" s="7">
        <v>277.20000000000005</v>
      </c>
      <c r="Y105" s="7">
        <v>146.50019762845852</v>
      </c>
      <c r="Z105" s="7">
        <v>147.54</v>
      </c>
      <c r="AA105" s="8">
        <v>125.94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616.91</v>
      </c>
      <c r="E108" s="7">
        <v>0</v>
      </c>
      <c r="F108" s="7">
        <v>534.84000000000015</v>
      </c>
      <c r="G108" s="7">
        <v>532.79</v>
      </c>
      <c r="H108" s="7">
        <v>529.98</v>
      </c>
      <c r="I108" s="7">
        <v>572.85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821.28</v>
      </c>
      <c r="R108" s="7">
        <v>817.39999999999986</v>
      </c>
      <c r="S108" s="7">
        <v>703.31</v>
      </c>
      <c r="T108" s="7">
        <v>775.68</v>
      </c>
      <c r="U108" s="7">
        <v>818.33</v>
      </c>
      <c r="V108" s="7">
        <v>794.75463519313291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3"/>
      <c r="C109" s="6" t="s">
        <v>27</v>
      </c>
      <c r="D109" s="7">
        <v>0</v>
      </c>
      <c r="E109" s="7">
        <v>180.61</v>
      </c>
      <c r="F109" s="7">
        <v>0</v>
      </c>
      <c r="G109" s="7">
        <v>0</v>
      </c>
      <c r="H109" s="7">
        <v>0</v>
      </c>
      <c r="I109" s="7">
        <v>0</v>
      </c>
      <c r="J109" s="7">
        <v>223.42622365130404</v>
      </c>
      <c r="K109" s="7">
        <v>200.9645270155105</v>
      </c>
      <c r="L109" s="7">
        <v>309.02000000000004</v>
      </c>
      <c r="M109" s="7">
        <v>149.49488888888891</v>
      </c>
      <c r="N109" s="7">
        <v>181.44488888888887</v>
      </c>
      <c r="O109" s="7">
        <v>173.07511111111111</v>
      </c>
      <c r="P109" s="7">
        <v>182.68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299.63999999999993</v>
      </c>
      <c r="X109" s="7">
        <v>310.57</v>
      </c>
      <c r="Y109" s="7">
        <v>295.99</v>
      </c>
      <c r="Z109" s="7">
        <v>273.10000000000002</v>
      </c>
      <c r="AA109" s="8">
        <v>246.3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741.77</v>
      </c>
      <c r="K112" s="7">
        <v>0</v>
      </c>
      <c r="L112" s="7">
        <v>0</v>
      </c>
      <c r="M112" s="7">
        <v>765.41</v>
      </c>
      <c r="N112" s="7">
        <v>705.16943627450996</v>
      </c>
      <c r="O112" s="7">
        <v>676.96194418410926</v>
      </c>
      <c r="P112" s="7">
        <v>681.13928806855631</v>
      </c>
      <c r="Q112" s="7">
        <v>726.37529147982059</v>
      </c>
      <c r="R112" s="7">
        <v>718.38920229853852</v>
      </c>
      <c r="S112" s="7">
        <v>649.37203873598366</v>
      </c>
      <c r="T112" s="7">
        <v>708.20613636363646</v>
      </c>
      <c r="U112" s="7">
        <v>807.38867557212382</v>
      </c>
      <c r="V112" s="7">
        <v>819.48135623374856</v>
      </c>
      <c r="W112" s="7">
        <v>923.48000000000013</v>
      </c>
      <c r="X112" s="7">
        <v>916.64</v>
      </c>
      <c r="Y112" s="7">
        <v>0</v>
      </c>
      <c r="Z112" s="7">
        <v>0</v>
      </c>
      <c r="AA112" s="8">
        <v>0</v>
      </c>
    </row>
    <row r="113" spans="1:27" x14ac:dyDescent="0.25">
      <c r="B113" s="63"/>
      <c r="C113" s="6" t="s">
        <v>27</v>
      </c>
      <c r="D113" s="7">
        <v>152.95044510385756</v>
      </c>
      <c r="E113" s="7">
        <v>153.92487046632124</v>
      </c>
      <c r="F113" s="7">
        <v>199.99</v>
      </c>
      <c r="G113" s="7">
        <v>0</v>
      </c>
      <c r="H113" s="7">
        <v>0</v>
      </c>
      <c r="I113" s="7">
        <v>0</v>
      </c>
      <c r="J113" s="7">
        <v>0</v>
      </c>
      <c r="K113" s="7">
        <v>282.57</v>
      </c>
      <c r="L113" s="7">
        <v>271.95999999999998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289.73</v>
      </c>
      <c r="Z113" s="7">
        <v>283.56000000000006</v>
      </c>
      <c r="AA113" s="8">
        <v>289.33999999999997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0</v>
      </c>
      <c r="G114" s="7">
        <v>199.83</v>
      </c>
      <c r="H114" s="7">
        <v>199.99</v>
      </c>
      <c r="I114" s="7">
        <v>200.02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0</v>
      </c>
      <c r="G115" s="10">
        <v>599.49</v>
      </c>
      <c r="H115" s="10">
        <v>599.96</v>
      </c>
      <c r="I115" s="10">
        <v>600.05999999999995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779.89999999999986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137.28646386766664</v>
      </c>
      <c r="E117" s="7">
        <v>119.55775426290967</v>
      </c>
      <c r="F117" s="7">
        <v>188.57</v>
      </c>
      <c r="G117" s="7">
        <v>0</v>
      </c>
      <c r="H117" s="7">
        <v>0</v>
      </c>
      <c r="I117" s="7">
        <v>0</v>
      </c>
      <c r="J117" s="7">
        <v>231.58</v>
      </c>
      <c r="K117" s="7">
        <v>257.39</v>
      </c>
      <c r="L117" s="7">
        <v>0</v>
      </c>
      <c r="M117" s="7">
        <v>260.04000000000008</v>
      </c>
      <c r="N117" s="7">
        <v>202.34392372189657</v>
      </c>
      <c r="O117" s="7">
        <v>167.8243703277746</v>
      </c>
      <c r="P117" s="7">
        <v>156.03</v>
      </c>
      <c r="Q117" s="7">
        <v>277.19</v>
      </c>
      <c r="R117" s="7">
        <v>182.75590286425904</v>
      </c>
      <c r="S117" s="7">
        <v>191.79568208457306</v>
      </c>
      <c r="T117" s="7">
        <v>196.32818884594147</v>
      </c>
      <c r="U117" s="7">
        <v>182.96186647860836</v>
      </c>
      <c r="V117" s="7">
        <v>171.00621330137807</v>
      </c>
      <c r="W117" s="7">
        <v>281.89999999999998</v>
      </c>
      <c r="X117" s="7">
        <v>190.93613899613899</v>
      </c>
      <c r="Y117" s="7">
        <v>208.07582027887761</v>
      </c>
      <c r="Z117" s="7">
        <v>168.1869696969697</v>
      </c>
      <c r="AA117" s="8">
        <v>149.43</v>
      </c>
    </row>
    <row r="118" spans="1:27" x14ac:dyDescent="0.25">
      <c r="B118" s="63"/>
      <c r="C118" s="6" t="s">
        <v>28</v>
      </c>
      <c r="D118" s="7">
        <v>0</v>
      </c>
      <c r="E118" s="7">
        <v>0</v>
      </c>
      <c r="F118" s="7">
        <v>0</v>
      </c>
      <c r="G118" s="7">
        <v>194.26</v>
      </c>
      <c r="H118" s="7">
        <v>187.42</v>
      </c>
      <c r="I118" s="7">
        <v>202.33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0</v>
      </c>
      <c r="F119" s="10">
        <v>0</v>
      </c>
      <c r="G119" s="10">
        <v>582.77</v>
      </c>
      <c r="H119" s="10">
        <v>562.25</v>
      </c>
      <c r="I119" s="10">
        <v>606.98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3"/>
      <c r="C121" s="6" t="s">
        <v>27</v>
      </c>
      <c r="D121" s="7">
        <v>212.50000000000003</v>
      </c>
      <c r="E121" s="7">
        <v>202.15</v>
      </c>
      <c r="F121" s="7">
        <v>0</v>
      </c>
      <c r="G121" s="7">
        <v>0</v>
      </c>
      <c r="H121" s="7">
        <v>0</v>
      </c>
      <c r="I121" s="7">
        <v>0</v>
      </c>
      <c r="J121" s="7">
        <v>203.39</v>
      </c>
      <c r="K121" s="7">
        <v>211.51000000000002</v>
      </c>
      <c r="L121" s="7">
        <v>206.36</v>
      </c>
      <c r="M121" s="7">
        <v>145.5499865636547</v>
      </c>
      <c r="N121" s="7">
        <v>128.8680011023333</v>
      </c>
      <c r="O121" s="7">
        <v>152.89487474642641</v>
      </c>
      <c r="P121" s="7">
        <v>126.77324432576769</v>
      </c>
      <c r="Q121" s="7">
        <v>141.77406779661015</v>
      </c>
      <c r="R121" s="7">
        <v>131.88950694112015</v>
      </c>
      <c r="S121" s="7">
        <v>117.10756166982925</v>
      </c>
      <c r="T121" s="7">
        <v>128.26467897977136</v>
      </c>
      <c r="U121" s="7">
        <v>213.41</v>
      </c>
      <c r="V121" s="7">
        <v>143.83648393194707</v>
      </c>
      <c r="W121" s="7">
        <v>233.93999999999997</v>
      </c>
      <c r="X121" s="7">
        <v>240.12000000000003</v>
      </c>
      <c r="Y121" s="7">
        <v>233.34999999999997</v>
      </c>
      <c r="Z121" s="7">
        <v>167.81788104089219</v>
      </c>
      <c r="AA121" s="8">
        <v>221.39</v>
      </c>
    </row>
    <row r="122" spans="1:27" x14ac:dyDescent="0.25">
      <c r="B122" s="63"/>
      <c r="C122" s="6" t="s">
        <v>28</v>
      </c>
      <c r="D122" s="7">
        <v>0</v>
      </c>
      <c r="E122" s="7">
        <v>0</v>
      </c>
      <c r="F122" s="7">
        <v>202.5</v>
      </c>
      <c r="G122" s="7">
        <v>197.93</v>
      </c>
      <c r="H122" s="7">
        <v>188.53</v>
      </c>
      <c r="I122" s="7">
        <v>191.99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0</v>
      </c>
      <c r="E123" s="10">
        <v>0</v>
      </c>
      <c r="F123" s="10">
        <v>607.5</v>
      </c>
      <c r="G123" s="10">
        <v>593.78</v>
      </c>
      <c r="H123" s="10">
        <v>565.59</v>
      </c>
      <c r="I123" s="10">
        <v>575.97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574.19000000000005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697.07</v>
      </c>
      <c r="Z124" s="7">
        <v>701.13000000000011</v>
      </c>
      <c r="AA124" s="8">
        <v>642.71</v>
      </c>
    </row>
    <row r="125" spans="1:27" x14ac:dyDescent="0.25">
      <c r="B125" s="63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130.52000000000001</v>
      </c>
      <c r="K125" s="7">
        <v>132.4</v>
      </c>
      <c r="L125" s="7">
        <v>150.01</v>
      </c>
      <c r="M125" s="7">
        <v>91.80778471138845</v>
      </c>
      <c r="N125" s="7">
        <v>83.690703517587949</v>
      </c>
      <c r="O125" s="7">
        <v>87.339459459459462</v>
      </c>
      <c r="P125" s="7">
        <v>81.540000000000006</v>
      </c>
      <c r="Q125" s="7">
        <v>74.46112247117685</v>
      </c>
      <c r="R125" s="7">
        <v>71.577320425715754</v>
      </c>
      <c r="S125" s="7">
        <v>79.543703703703684</v>
      </c>
      <c r="T125" s="7">
        <v>83.122056520258781</v>
      </c>
      <c r="U125" s="7">
        <v>111.69552168815945</v>
      </c>
      <c r="V125" s="7">
        <v>136.19662823369828</v>
      </c>
      <c r="W125" s="7">
        <v>143.6482650438067</v>
      </c>
      <c r="X125" s="7">
        <v>135.88999999999999</v>
      </c>
      <c r="Y125" s="7">
        <v>0</v>
      </c>
      <c r="Z125" s="7">
        <v>0</v>
      </c>
      <c r="AA125" s="8">
        <v>0</v>
      </c>
    </row>
    <row r="126" spans="1:27" x14ac:dyDescent="0.25">
      <c r="B126" s="63"/>
      <c r="C126" s="6" t="s">
        <v>28</v>
      </c>
      <c r="D126" s="7">
        <v>0</v>
      </c>
      <c r="E126" s="7">
        <v>169.94</v>
      </c>
      <c r="F126" s="7">
        <v>150.05000000000001</v>
      </c>
      <c r="G126" s="7">
        <v>146.53</v>
      </c>
      <c r="H126" s="7">
        <v>135.65</v>
      </c>
      <c r="I126" s="7">
        <v>113.55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0</v>
      </c>
      <c r="E127" s="13">
        <v>509.82</v>
      </c>
      <c r="F127" s="13">
        <v>450.15</v>
      </c>
      <c r="G127" s="13">
        <v>439.58</v>
      </c>
      <c r="H127" s="13">
        <v>406.95</v>
      </c>
      <c r="I127" s="13">
        <v>340.65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EA6E-F4AB-45DB-A228-5BFA77A727AE}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01.07.2022</v>
      </c>
      <c r="B2" s="20" t="s">
        <v>34</v>
      </c>
      <c r="C2" s="20">
        <v>1</v>
      </c>
      <c r="D2" s="21">
        <v>61.683999999999997</v>
      </c>
    </row>
    <row r="3" spans="1:5" ht="15" customHeight="1" thickTop="1" thickBot="1" x14ac:dyDescent="0.3">
      <c r="A3" s="19" t="str">
        <f>'Angazirana aFRR energija'!B5</f>
        <v>02.07.2022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03.07.2022</v>
      </c>
      <c r="B4" s="20" t="s">
        <v>34</v>
      </c>
      <c r="C4" s="20">
        <v>1</v>
      </c>
      <c r="D4" s="21">
        <v>61.695</v>
      </c>
    </row>
    <row r="5" spans="1:5" ht="15" customHeight="1" thickTop="1" thickBot="1" x14ac:dyDescent="0.3">
      <c r="A5" s="19" t="str">
        <f>'Angazirana aFRR energija'!B7</f>
        <v>04.07.2022</v>
      </c>
      <c r="B5" s="20" t="s">
        <v>34</v>
      </c>
      <c r="C5" s="20">
        <v>1</v>
      </c>
      <c r="D5" s="21">
        <v>61.695</v>
      </c>
    </row>
    <row r="6" spans="1:5" ht="15" customHeight="1" thickTop="1" thickBot="1" x14ac:dyDescent="0.3">
      <c r="A6" s="19" t="str">
        <f>'Angazirana aFRR energija'!B8</f>
        <v>05.07.2022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06.07.2022</v>
      </c>
      <c r="B7" s="20" t="s">
        <v>34</v>
      </c>
      <c r="C7" s="20">
        <v>1</v>
      </c>
      <c r="D7" s="21">
        <v>61.652299999999997</v>
      </c>
    </row>
    <row r="8" spans="1:5" ht="15.75" customHeight="1" thickTop="1" thickBot="1" x14ac:dyDescent="0.3">
      <c r="A8" s="19" t="str">
        <f>'Angazirana aFRR energija'!B10</f>
        <v>07.07.2022</v>
      </c>
      <c r="B8" s="20" t="s">
        <v>34</v>
      </c>
      <c r="C8" s="20">
        <v>1</v>
      </c>
      <c r="D8" s="21">
        <v>61.649500000000003</v>
      </c>
    </row>
    <row r="9" spans="1:5" ht="15" customHeight="1" thickTop="1" thickBot="1" x14ac:dyDescent="0.3">
      <c r="A9" s="19" t="str">
        <f>'Angazirana aFRR energija'!B11</f>
        <v>08.07.2022</v>
      </c>
      <c r="B9" s="20" t="s">
        <v>34</v>
      </c>
      <c r="C9" s="20">
        <v>1</v>
      </c>
      <c r="D9" s="21">
        <v>61.615499999999997</v>
      </c>
    </row>
    <row r="10" spans="1:5" ht="15" customHeight="1" thickTop="1" thickBot="1" x14ac:dyDescent="0.3">
      <c r="A10" s="19" t="str">
        <f>'Angazirana aFRR energija'!B12</f>
        <v>09.07.2022</v>
      </c>
      <c r="B10" s="20" t="s">
        <v>34</v>
      </c>
      <c r="C10" s="20">
        <v>1</v>
      </c>
      <c r="D10" s="21">
        <v>61.604799999999997</v>
      </c>
    </row>
    <row r="11" spans="1:5" ht="15" customHeight="1" thickTop="1" thickBot="1" x14ac:dyDescent="0.3">
      <c r="A11" s="19" t="str">
        <f>'Angazirana aFRR energija'!B13</f>
        <v>10.07.2022</v>
      </c>
      <c r="B11" s="20" t="s">
        <v>34</v>
      </c>
      <c r="C11" s="20">
        <v>1</v>
      </c>
      <c r="D11" s="21">
        <v>61.604799999999997</v>
      </c>
    </row>
    <row r="12" spans="1:5" ht="15.75" customHeight="1" thickTop="1" thickBot="1" x14ac:dyDescent="0.3">
      <c r="A12" s="19" t="str">
        <f>'Angazirana aFRR energija'!B14</f>
        <v>11.07.2022</v>
      </c>
      <c r="B12" s="20" t="s">
        <v>34</v>
      </c>
      <c r="C12" s="20">
        <v>1</v>
      </c>
      <c r="D12" s="21">
        <v>61.604799999999997</v>
      </c>
    </row>
    <row r="13" spans="1:5" ht="15" customHeight="1" thickTop="1" thickBot="1" x14ac:dyDescent="0.3">
      <c r="A13" s="19" t="str">
        <f>'Angazirana aFRR energija'!B15</f>
        <v>12.07.2022</v>
      </c>
      <c r="B13" s="20" t="s">
        <v>34</v>
      </c>
      <c r="C13" s="20">
        <v>1</v>
      </c>
      <c r="D13" s="21">
        <v>61.5381</v>
      </c>
    </row>
    <row r="14" spans="1:5" ht="15" customHeight="1" thickTop="1" thickBot="1" x14ac:dyDescent="0.3">
      <c r="A14" s="19" t="str">
        <f>'Angazirana aFRR energija'!B16</f>
        <v>13.07.2022</v>
      </c>
      <c r="B14" s="20" t="s">
        <v>34</v>
      </c>
      <c r="C14" s="20">
        <v>1</v>
      </c>
      <c r="D14" s="21">
        <v>61.501300000000001</v>
      </c>
    </row>
    <row r="15" spans="1:5" ht="15" customHeight="1" thickTop="1" thickBot="1" x14ac:dyDescent="0.3">
      <c r="A15" s="19" t="str">
        <f>'Angazirana aFRR energija'!B17</f>
        <v>14.07.2022</v>
      </c>
      <c r="B15" s="20" t="s">
        <v>34</v>
      </c>
      <c r="C15" s="20">
        <v>1</v>
      </c>
      <c r="D15" s="21">
        <v>61.503</v>
      </c>
    </row>
    <row r="16" spans="1:5" ht="15.75" customHeight="1" thickTop="1" thickBot="1" x14ac:dyDescent="0.3">
      <c r="A16" s="19" t="str">
        <f>'Angazirana aFRR energija'!B18</f>
        <v>15.07.2022</v>
      </c>
      <c r="B16" s="20" t="s">
        <v>34</v>
      </c>
      <c r="C16" s="20">
        <v>1</v>
      </c>
      <c r="D16" s="21">
        <v>61.489199999999997</v>
      </c>
    </row>
    <row r="17" spans="1:4" ht="15" customHeight="1" thickTop="1" thickBot="1" x14ac:dyDescent="0.3">
      <c r="A17" s="19" t="str">
        <f>'Angazirana aFRR energija'!B19</f>
        <v>16.07.2022</v>
      </c>
      <c r="B17" s="20" t="s">
        <v>34</v>
      </c>
      <c r="C17" s="20">
        <v>1</v>
      </c>
      <c r="D17" s="21">
        <v>61.492600000000003</v>
      </c>
    </row>
    <row r="18" spans="1:4" ht="15" customHeight="1" thickTop="1" thickBot="1" x14ac:dyDescent="0.3">
      <c r="A18" s="19" t="str">
        <f>'Angazirana aFRR energija'!B20</f>
        <v>17.07.2022</v>
      </c>
      <c r="B18" s="20" t="s">
        <v>34</v>
      </c>
      <c r="C18" s="20">
        <v>1</v>
      </c>
      <c r="D18" s="21">
        <v>61.492600000000003</v>
      </c>
    </row>
    <row r="19" spans="1:4" ht="15" customHeight="1" thickTop="1" thickBot="1" x14ac:dyDescent="0.3">
      <c r="A19" s="19" t="str">
        <f>'Angazirana aFRR energija'!B21</f>
        <v>18.07.2022</v>
      </c>
      <c r="B19" s="20" t="s">
        <v>34</v>
      </c>
      <c r="C19" s="20">
        <v>1</v>
      </c>
      <c r="D19" s="21">
        <v>61.492600000000003</v>
      </c>
    </row>
    <row r="20" spans="1:4" ht="15.75" customHeight="1" thickTop="1" thickBot="1" x14ac:dyDescent="0.3">
      <c r="A20" s="19" t="str">
        <f>'Angazirana aFRR energija'!B22</f>
        <v>19.07.2022</v>
      </c>
      <c r="B20" s="20" t="s">
        <v>34</v>
      </c>
      <c r="C20" s="20">
        <v>1</v>
      </c>
      <c r="D20" s="21">
        <v>61.494999999999997</v>
      </c>
    </row>
    <row r="21" spans="1:4" ht="15" customHeight="1" thickTop="1" thickBot="1" x14ac:dyDescent="0.3">
      <c r="A21" s="19" t="str">
        <f>'Angazirana aFRR energija'!B23</f>
        <v>20.07.2022</v>
      </c>
      <c r="B21" s="20" t="s">
        <v>34</v>
      </c>
      <c r="C21" s="20">
        <v>1</v>
      </c>
      <c r="D21" s="21">
        <v>61.493299999999998</v>
      </c>
    </row>
    <row r="22" spans="1:4" ht="15.75" customHeight="1" thickTop="1" thickBot="1" x14ac:dyDescent="0.3">
      <c r="A22" s="19" t="str">
        <f>'Angazirana aFRR energija'!B24</f>
        <v>21.07.2022</v>
      </c>
      <c r="B22" s="20" t="s">
        <v>34</v>
      </c>
      <c r="C22" s="20">
        <v>1</v>
      </c>
      <c r="D22" s="21">
        <v>61.493499999999997</v>
      </c>
    </row>
    <row r="23" spans="1:4" ht="15" customHeight="1" thickTop="1" thickBot="1" x14ac:dyDescent="0.3">
      <c r="A23" s="19" t="str">
        <f>'Angazirana aFRR energija'!B25</f>
        <v>22.07.2022</v>
      </c>
      <c r="B23" s="20" t="s">
        <v>34</v>
      </c>
      <c r="C23" s="20">
        <v>1</v>
      </c>
      <c r="D23" s="21">
        <v>61.495399999999997</v>
      </c>
    </row>
    <row r="24" spans="1:4" ht="15.75" customHeight="1" thickTop="1" thickBot="1" x14ac:dyDescent="0.3">
      <c r="A24" s="19" t="str">
        <f>'Angazirana aFRR energija'!B26</f>
        <v>23.07.2022</v>
      </c>
      <c r="B24" s="20" t="s">
        <v>34</v>
      </c>
      <c r="C24" s="20">
        <v>1</v>
      </c>
      <c r="D24" s="21">
        <v>61.494999999999997</v>
      </c>
    </row>
    <row r="25" spans="1:4" ht="15" customHeight="1" thickTop="1" thickBot="1" x14ac:dyDescent="0.3">
      <c r="A25" s="19" t="str">
        <f>'Angazirana aFRR energija'!B27</f>
        <v>24.07.2022</v>
      </c>
      <c r="B25" s="20" t="s">
        <v>34</v>
      </c>
      <c r="C25" s="20">
        <v>1</v>
      </c>
      <c r="D25" s="21">
        <v>61.494999999999997</v>
      </c>
    </row>
    <row r="26" spans="1:4" ht="15" customHeight="1" thickTop="1" thickBot="1" x14ac:dyDescent="0.3">
      <c r="A26" s="19" t="str">
        <f>'Angazirana aFRR energija'!B28</f>
        <v>25.07.2022</v>
      </c>
      <c r="B26" s="20" t="s">
        <v>34</v>
      </c>
      <c r="C26" s="20">
        <v>1</v>
      </c>
      <c r="D26" s="21">
        <v>61.494999999999997</v>
      </c>
    </row>
    <row r="27" spans="1:4" ht="16.5" customHeight="1" thickTop="1" thickBot="1" x14ac:dyDescent="0.3">
      <c r="A27" s="19" t="str">
        <f>'Angazirana aFRR energija'!B29</f>
        <v>26.07.2022</v>
      </c>
      <c r="B27" s="20" t="s">
        <v>34</v>
      </c>
      <c r="C27" s="20">
        <v>1</v>
      </c>
      <c r="D27" s="21">
        <v>61.494999999999997</v>
      </c>
    </row>
    <row r="28" spans="1:4" ht="17.25" thickTop="1" thickBot="1" x14ac:dyDescent="0.3">
      <c r="A28" s="19" t="str">
        <f>'Angazirana aFRR energija'!B30</f>
        <v>27.07.2022</v>
      </c>
      <c r="B28" s="20" t="s">
        <v>34</v>
      </c>
      <c r="C28" s="20">
        <v>1</v>
      </c>
      <c r="D28" s="21">
        <v>61.494799999999998</v>
      </c>
    </row>
    <row r="29" spans="1:4" ht="17.25" thickTop="1" thickBot="1" x14ac:dyDescent="0.3">
      <c r="A29" s="19" t="str">
        <f>'Angazirana aFRR energija'!B31</f>
        <v>28.07.2022</v>
      </c>
      <c r="B29" s="20" t="s">
        <v>34</v>
      </c>
      <c r="C29" s="20">
        <v>1</v>
      </c>
      <c r="D29" s="21">
        <v>61.494999999999997</v>
      </c>
    </row>
    <row r="30" spans="1:4" ht="17.25" thickTop="1" thickBot="1" x14ac:dyDescent="0.3">
      <c r="A30" s="19" t="str">
        <f>'Angazirana aFRR energija'!B32</f>
        <v>29.07.2022</v>
      </c>
      <c r="B30" s="20" t="s">
        <v>34</v>
      </c>
      <c r="C30" s="20">
        <v>1</v>
      </c>
      <c r="D30" s="21">
        <v>61.494999999999997</v>
      </c>
    </row>
    <row r="31" spans="1:4" ht="17.25" thickTop="1" thickBot="1" x14ac:dyDescent="0.3">
      <c r="A31" s="19" t="str">
        <f>'Angazirana aFRR energija'!B33</f>
        <v>30.07.2022</v>
      </c>
      <c r="B31" s="20" t="s">
        <v>34</v>
      </c>
      <c r="C31" s="20">
        <v>1</v>
      </c>
      <c r="D31" s="21">
        <v>61.494999999999997</v>
      </c>
    </row>
    <row r="32" spans="1:4" ht="16.5" thickTop="1" x14ac:dyDescent="0.25">
      <c r="A32" s="22" t="str">
        <f>'Angazirana aFRR energija'!B34</f>
        <v>31.07.2022</v>
      </c>
      <c r="B32" s="23" t="s">
        <v>34</v>
      </c>
      <c r="C32" s="23">
        <v>1</v>
      </c>
      <c r="D32" s="24">
        <v>61.494999999999997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5841-2441-4A8F-A8A7-1D11583CBDD9}">
  <sheetPr codeName="Sheet19">
    <pageSetUpPr fitToPage="1"/>
  </sheetPr>
  <dimension ref="B2:AA127"/>
  <sheetViews>
    <sheetView topLeftCell="A75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01.07.2022</v>
      </c>
      <c r="C4" s="6" t="s">
        <v>26</v>
      </c>
      <c r="D4" s="27">
        <f>'Cena na poramnuvanje'!D4*'Sreden kurs'!$D$2</f>
        <v>31186.19672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35640.398359999999</v>
      </c>
      <c r="M4" s="27">
        <f>'Cena na poramnuvanje'!M4*'Sreden kurs'!$D$2</f>
        <v>34974.828000000001</v>
      </c>
      <c r="N4" s="27">
        <f>'Cena na poramnuvanje'!N4*'Sreden kurs'!$D$2</f>
        <v>33013.287632026586</v>
      </c>
      <c r="O4" s="27">
        <f>'Cena na poramnuvanje'!O4*'Sreden kurs'!$D$2</f>
        <v>32061.627764688048</v>
      </c>
      <c r="P4" s="27">
        <f>'Cena na poramnuvanje'!P4*'Sreden kurs'!$D$2</f>
        <v>29617.038342788543</v>
      </c>
      <c r="Q4" s="27">
        <f>'Cena na poramnuvanje'!Q4*'Sreden kurs'!$D$2</f>
        <v>28845.64068893181</v>
      </c>
      <c r="R4" s="27">
        <f>'Cena na poramnuvanje'!R4*'Sreden kurs'!$D$2</f>
        <v>33292.088479999999</v>
      </c>
      <c r="S4" s="27">
        <f>'Cena na poramnuvanje'!S4*'Sreden kurs'!$D$2</f>
        <v>37672.886159999995</v>
      </c>
      <c r="T4" s="27">
        <f>'Cena na poramnuvanje'!T4*'Sreden kurs'!$D$2</f>
        <v>43712.366599999994</v>
      </c>
      <c r="U4" s="27">
        <f>'Cena na poramnuvanje'!U4*'Sreden kurs'!$D$2</f>
        <v>38162.657120000003</v>
      </c>
      <c r="V4" s="27">
        <f>'Cena na poramnuvanje'!V4*'Sreden kurs'!$D$2</f>
        <v>34180.954919999996</v>
      </c>
      <c r="W4" s="27">
        <f>'Cena na poramnuvanje'!W4*'Sreden kurs'!$D$2</f>
        <v>32472.92496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12963.509440000002</v>
      </c>
      <c r="Y5" s="27">
        <f>'Cena na poramnuvanje'!Y5*'Sreden kurs'!$D$2</f>
        <v>14606.154359999999</v>
      </c>
      <c r="Z5" s="27">
        <f>'Cena na poramnuvanje'!Z5*'Sreden kurs'!$D$2</f>
        <v>11874.17</v>
      </c>
      <c r="AA5" s="28">
        <f>'Cena na poramnuvanje'!AA5*'Sreden kurs'!$D$2</f>
        <v>11660.126520000002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8972.5546400000003</v>
      </c>
      <c r="F6" s="27">
        <f>'Cena na poramnuvanje'!F6*'Sreden kurs'!$D$2</f>
        <v>8456.8763999999992</v>
      </c>
      <c r="G6" s="27">
        <f>'Cena na poramnuvanje'!G6*'Sreden kurs'!$D$2</f>
        <v>8307.6011199999994</v>
      </c>
      <c r="H6" s="27">
        <f>'Cena na poramnuvanje'!H6*'Sreden kurs'!$D$2</f>
        <v>8321.7884400000003</v>
      </c>
      <c r="I6" s="27">
        <f>'Cena na poramnuvanje'!I6*'Sreden kurs'!$D$2</f>
        <v>8701.76188</v>
      </c>
      <c r="J6" s="27">
        <f>'Cena na poramnuvanje'!J6*'Sreden kurs'!$D$2</f>
        <v>10955.078399999999</v>
      </c>
      <c r="K6" s="27">
        <f>'Cena na poramnuvanje'!K6*'Sreden kurs'!$D$2</f>
        <v>11684.80012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26917.04708</v>
      </c>
      <c r="F7" s="29">
        <f>'Cena na poramnuvanje'!F7*'Sreden kurs'!$D$2</f>
        <v>25370.629199999999</v>
      </c>
      <c r="G7" s="29">
        <f>'Cena na poramnuvanje'!G7*'Sreden kurs'!$D$2</f>
        <v>24922.186519999996</v>
      </c>
      <c r="H7" s="29">
        <f>'Cena na poramnuvanje'!H7*'Sreden kurs'!$D$2</f>
        <v>24964.748480000002</v>
      </c>
      <c r="I7" s="29">
        <f>'Cena na poramnuvanje'!I7*'Sreden kurs'!$D$2</f>
        <v>26104.668799999999</v>
      </c>
      <c r="J7" s="29">
        <f>'Cena na poramnuvanje'!J7*'Sreden kurs'!$D$2</f>
        <v>32864.618359999993</v>
      </c>
      <c r="K7" s="29">
        <f>'Cena na poramnuvanje'!K7*'Sreden kurs'!$D$2</f>
        <v>35053.783519999997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02.07.2022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8813.7477000000017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6394.0698000000002</v>
      </c>
      <c r="M9" s="27">
        <f>'Cena na poramnuvanje'!M9*'Sreden kurs'!$D$3</f>
        <v>5726.5299000000005</v>
      </c>
      <c r="N9" s="27">
        <f>'Cena na poramnuvanje'!N9*'Sreden kurs'!$D$3</f>
        <v>5309.4716999999991</v>
      </c>
      <c r="O9" s="27">
        <f>'Cena na poramnuvanje'!O9*'Sreden kurs'!$D$3</f>
        <v>4153.6782202052909</v>
      </c>
      <c r="P9" s="27">
        <f>'Cena na poramnuvanje'!P9*'Sreden kurs'!$D$3</f>
        <v>3021.6863344684994</v>
      </c>
      <c r="Q9" s="27">
        <f>'Cena na poramnuvanje'!Q9*'Sreden kurs'!$D$3</f>
        <v>2580.0848999999998</v>
      </c>
      <c r="R9" s="27">
        <f>'Cena na poramnuvanje'!R9*'Sreden kurs'!$D$3</f>
        <v>2954.9923163772696</v>
      </c>
      <c r="S9" s="27">
        <f>'Cena na poramnuvanje'!S9*'Sreden kurs'!$D$3</f>
        <v>4101.465633395961</v>
      </c>
      <c r="T9" s="27">
        <f>'Cena na poramnuvanje'!T9*'Sreden kurs'!$D$3</f>
        <v>3813.6302541214745</v>
      </c>
      <c r="U9" s="27">
        <f>'Cena na poramnuvanje'!U9*'Sreden kurs'!$D$3</f>
        <v>4872.5918833514688</v>
      </c>
      <c r="V9" s="27">
        <f>'Cena na poramnuvanje'!V9*'Sreden kurs'!$D$3</f>
        <v>6116.664799398337</v>
      </c>
      <c r="W9" s="27">
        <f>'Cena na poramnuvanje'!W9*'Sreden kurs'!$D$3</f>
        <v>7418.0531658656546</v>
      </c>
      <c r="X9" s="27">
        <f>'Cena na poramnuvanje'!X9*'Sreden kurs'!$D$3</f>
        <v>6958.3314713592245</v>
      </c>
      <c r="Y9" s="27">
        <f>'Cena na poramnuvanje'!Y9*'Sreden kurs'!$D$3</f>
        <v>6893.7948740199836</v>
      </c>
      <c r="Z9" s="27">
        <f>'Cena na poramnuvanje'!Z9*'Sreden kurs'!$D$3</f>
        <v>6598.0423653006283</v>
      </c>
      <c r="AA9" s="28">
        <f>'Cena na poramnuvanje'!AA9*'Sreden kurs'!$D$3</f>
        <v>5592.65175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7866.1125000000002</v>
      </c>
      <c r="F10" s="27">
        <f>'Cena na poramnuvanje'!F10*'Sreden kurs'!$D$3</f>
        <v>7317.027</v>
      </c>
      <c r="G10" s="27">
        <f>'Cena na poramnuvanje'!G10*'Sreden kurs'!$D$3</f>
        <v>7117.1351999999997</v>
      </c>
      <c r="H10" s="27">
        <f>'Cena na poramnuvanje'!H10*'Sreden kurs'!$D$3</f>
        <v>6858.0162</v>
      </c>
      <c r="I10" s="27">
        <f>'Cena na poramnuvanje'!I10*'Sreden kurs'!$D$3</f>
        <v>6607.5344999999998</v>
      </c>
      <c r="J10" s="27">
        <f>'Cena na poramnuvanje'!J10*'Sreden kurs'!$D$3</f>
        <v>7213.3793999999998</v>
      </c>
      <c r="K10" s="27">
        <f>'Cena na poramnuvanje'!K10*'Sreden kurs'!$D$3</f>
        <v>7544.0645999999997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23598.337500000001</v>
      </c>
      <c r="F11" s="29">
        <f>'Cena na poramnuvanje'!F11*'Sreden kurs'!$D$3</f>
        <v>21951.081000000002</v>
      </c>
      <c r="G11" s="29">
        <f>'Cena na poramnuvanje'!G11*'Sreden kurs'!$D$3</f>
        <v>21350.788649999999</v>
      </c>
      <c r="H11" s="29">
        <f>'Cena na poramnuvanje'!H11*'Sreden kurs'!$D$3</f>
        <v>20573.431650000002</v>
      </c>
      <c r="I11" s="29">
        <f>'Cena na poramnuvanje'!I11*'Sreden kurs'!$D$3</f>
        <v>19822.603500000001</v>
      </c>
      <c r="J11" s="29">
        <f>'Cena na poramnuvanje'!J11*'Sreden kurs'!$D$3</f>
        <v>21640.138200000001</v>
      </c>
      <c r="K11" s="29">
        <f>'Cena na poramnuvanje'!K11*'Sreden kurs'!$D$3</f>
        <v>22632.193799999997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03.07.2022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0</v>
      </c>
    </row>
    <row r="13" spans="2:27" x14ac:dyDescent="0.25">
      <c r="B13" s="63"/>
      <c r="C13" s="6" t="s">
        <v>27</v>
      </c>
      <c r="D13" s="27">
        <f>'Cena na poramnuvanje'!D13*'Sreden kurs'!$D$4</f>
        <v>8331.2927999999993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5709.2553000000007</v>
      </c>
      <c r="M13" s="27">
        <f>'Cena na poramnuvanje'!M13*'Sreden kurs'!$D$4</f>
        <v>5252.0953499999996</v>
      </c>
      <c r="N13" s="27">
        <f>'Cena na poramnuvanje'!N13*'Sreden kurs'!$D$4</f>
        <v>2448.1163571428574</v>
      </c>
      <c r="O13" s="27">
        <f>'Cena na poramnuvanje'!O13*'Sreden kurs'!$D$4</f>
        <v>2542.0141411399882</v>
      </c>
      <c r="P13" s="27">
        <f>'Cena na poramnuvanje'!P13*'Sreden kurs'!$D$4</f>
        <v>3558.5750880145652</v>
      </c>
      <c r="Q13" s="27">
        <f>'Cena na poramnuvanje'!Q13*'Sreden kurs'!$D$4</f>
        <v>3684.1222252577322</v>
      </c>
      <c r="R13" s="27">
        <f>'Cena na poramnuvanje'!R13*'Sreden kurs'!$D$4</f>
        <v>3415.7171022471907</v>
      </c>
      <c r="S13" s="27">
        <f>'Cena na poramnuvanje'!S13*'Sreden kurs'!$D$4</f>
        <v>6128.16435</v>
      </c>
      <c r="T13" s="27">
        <f>'Cena na poramnuvanje'!T13*'Sreden kurs'!$D$4</f>
        <v>2598.8181038338662</v>
      </c>
      <c r="U13" s="27">
        <f>'Cena na poramnuvanje'!U13*'Sreden kurs'!$D$4</f>
        <v>4114.4395500000001</v>
      </c>
      <c r="V13" s="27">
        <f>'Cena na poramnuvanje'!V13*'Sreden kurs'!$D$4</f>
        <v>5056.5610978850746</v>
      </c>
      <c r="W13" s="27">
        <f>'Cena na poramnuvanje'!W13*'Sreden kurs'!$D$4</f>
        <v>6530.9426533580108</v>
      </c>
      <c r="X13" s="27">
        <f>'Cena na poramnuvanje'!X13*'Sreden kurs'!$D$4</f>
        <v>6598.383265769944</v>
      </c>
      <c r="Y13" s="27">
        <f>'Cena na poramnuvanje'!Y13*'Sreden kurs'!$D$4</f>
        <v>7019.5136979184736</v>
      </c>
      <c r="Z13" s="27">
        <f>'Cena na poramnuvanje'!Z13*'Sreden kurs'!$D$4</f>
        <v>6921.8770602545846</v>
      </c>
      <c r="AA13" s="28">
        <f>'Cena na poramnuvanje'!AA13*'Sreden kurs'!$D$4</f>
        <v>6167.0286238356985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7478.0509499999998</v>
      </c>
      <c r="F14" s="27">
        <f>'Cena na poramnuvanje'!F14*'Sreden kurs'!$D$4</f>
        <v>6141.1203000000005</v>
      </c>
      <c r="G14" s="27">
        <f>'Cena na poramnuvanje'!G14*'Sreden kurs'!$D$4</f>
        <v>6033.7709999999997</v>
      </c>
      <c r="H14" s="27">
        <f>'Cena na poramnuvanje'!H14*'Sreden kurs'!$D$4</f>
        <v>5725.2960000000003</v>
      </c>
      <c r="I14" s="27">
        <f>'Cena na poramnuvanje'!I14*'Sreden kurs'!$D$4</f>
        <v>5636.4552000000003</v>
      </c>
      <c r="J14" s="27">
        <f>'Cena na poramnuvanje'!J14*'Sreden kurs'!$D$4</f>
        <v>5451.3702000000003</v>
      </c>
      <c r="K14" s="27">
        <f>'Cena na poramnuvanje'!K14*'Sreden kurs'!$D$4</f>
        <v>5932.5911999999998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22434.152849999999</v>
      </c>
      <c r="F15" s="29">
        <f>'Cena na poramnuvanje'!F15*'Sreden kurs'!$D$4</f>
        <v>18423.3609</v>
      </c>
      <c r="G15" s="29">
        <f>'Cena na poramnuvanje'!G15*'Sreden kurs'!$D$4</f>
        <v>18101.312999999998</v>
      </c>
      <c r="H15" s="29">
        <f>'Cena na poramnuvanje'!H15*'Sreden kurs'!$D$4</f>
        <v>17175.887999999999</v>
      </c>
      <c r="I15" s="29">
        <f>'Cena na poramnuvanje'!I15*'Sreden kurs'!$D$4</f>
        <v>16908.748650000001</v>
      </c>
      <c r="J15" s="29">
        <f>'Cena na poramnuvanje'!J15*'Sreden kurs'!$D$4</f>
        <v>16353.49365</v>
      </c>
      <c r="K15" s="29">
        <f>'Cena na poramnuvanje'!K15*'Sreden kurs'!$D$4</f>
        <v>17797.156650000001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04.07.2022</v>
      </c>
      <c r="C16" s="6" t="s">
        <v>26</v>
      </c>
      <c r="D16" s="27">
        <f>'Cena na poramnuvanje'!D16*'Sreden kurs'!$D$5</f>
        <v>29581.518600000003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33870.555000000008</v>
      </c>
      <c r="N16" s="27">
        <f>'Cena na poramnuvanje'!N16*'Sreden kurs'!$D$5</f>
        <v>0</v>
      </c>
      <c r="O16" s="27">
        <f>'Cena na poramnuvanje'!O16*'Sreden kurs'!$D$5</f>
        <v>38793.199049999996</v>
      </c>
      <c r="P16" s="27">
        <f>'Cena na poramnuvanje'!P16*'Sreden kurs'!$D$5</f>
        <v>41458.423049999998</v>
      </c>
      <c r="Q16" s="27">
        <f>'Cena na poramnuvanje'!Q16*'Sreden kurs'!$D$5</f>
        <v>36118.158401012872</v>
      </c>
      <c r="R16" s="27">
        <f>'Cena na poramnuvanje'!R16*'Sreden kurs'!$D$5</f>
        <v>39959.851500000004</v>
      </c>
      <c r="S16" s="27">
        <f>'Cena na poramnuvanje'!S16*'Sreden kurs'!$D$5</f>
        <v>45730.184849999998</v>
      </c>
      <c r="T16" s="27">
        <f>'Cena na poramnuvanje'!T16*'Sreden kurs'!$D$5</f>
        <v>46457.568899999998</v>
      </c>
      <c r="U16" s="27">
        <f>'Cena na poramnuvanje'!U16*'Sreden kurs'!$D$5</f>
        <v>46276.802550000008</v>
      </c>
      <c r="V16" s="27">
        <f>'Cena na poramnuvanje'!V16*'Sreden kurs'!$D$5</f>
        <v>41027.791949999999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34982.298900000002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11881.840050000001</v>
      </c>
      <c r="M17" s="27">
        <f>'Cena na poramnuvanje'!M17*'Sreden kurs'!$D$5</f>
        <v>0</v>
      </c>
      <c r="N17" s="27">
        <f>'Cena na poramnuvanje'!N17*'Sreden kurs'!$D$5</f>
        <v>11879.372250000002</v>
      </c>
      <c r="O17" s="27">
        <f>'Cena na poramnuvanje'!O17*'Sreden kurs'!$D$5</f>
        <v>0</v>
      </c>
      <c r="P17" s="27">
        <f>'Cena na poramnuvanje'!P17*'Sreden kurs'!$D$5</f>
        <v>0</v>
      </c>
      <c r="Q17" s="27">
        <f>'Cena na poramnuvanje'!Q17*'Sreden kurs'!$D$5</f>
        <v>0</v>
      </c>
      <c r="R17" s="27">
        <f>'Cena na poramnuvanje'!R17*'Sreden kurs'!$D$5</f>
        <v>0</v>
      </c>
      <c r="S17" s="27">
        <f>'Cena na poramnuvanje'!S17*'Sreden kurs'!$D$5</f>
        <v>0</v>
      </c>
      <c r="T17" s="27">
        <f>'Cena na poramnuvanje'!T17*'Sreden kurs'!$D$5</f>
        <v>0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14144.195700000002</v>
      </c>
      <c r="X17" s="27">
        <f>'Cena na poramnuvanje'!X17*'Sreden kurs'!$D$5</f>
        <v>8934.8671068914973</v>
      </c>
      <c r="Y17" s="27">
        <f>'Cena na poramnuvanje'!Y17*'Sreden kurs'!$D$5</f>
        <v>8275.6182076776167</v>
      </c>
      <c r="Z17" s="27">
        <f>'Cena na poramnuvanje'!Z17*'Sreden kurs'!$D$5</f>
        <v>12595.034250000001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8570.6693999999989</v>
      </c>
      <c r="F18" s="27">
        <f>'Cena na poramnuvanje'!F18*'Sreden kurs'!$D$5</f>
        <v>8214.0722999999998</v>
      </c>
      <c r="G18" s="27">
        <f>'Cena na poramnuvanje'!G18*'Sreden kurs'!$D$5</f>
        <v>7847.6040000000003</v>
      </c>
      <c r="H18" s="27">
        <f>'Cena na poramnuvanje'!H18*'Sreden kurs'!$D$5</f>
        <v>7951.8685499999992</v>
      </c>
      <c r="I18" s="27">
        <f>'Cena na poramnuvanje'!I18*'Sreden kurs'!$D$5</f>
        <v>9329.5179000000007</v>
      </c>
      <c r="J18" s="27">
        <f>'Cena na poramnuvanje'!J18*'Sreden kurs'!$D$5</f>
        <v>11163.0933</v>
      </c>
      <c r="K18" s="27">
        <f>'Cena na poramnuvanje'!K18*'Sreden kurs'!$D$5</f>
        <v>11598.66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25711.391250000001</v>
      </c>
      <c r="F19" s="29">
        <f>'Cena na poramnuvanje'!F19*'Sreden kurs'!$D$5</f>
        <v>24642.216899999999</v>
      </c>
      <c r="G19" s="29">
        <f>'Cena na poramnuvanje'!G19*'Sreden kurs'!$D$5</f>
        <v>23542.195049999998</v>
      </c>
      <c r="H19" s="29">
        <f>'Cena na poramnuvanje'!H19*'Sreden kurs'!$D$5</f>
        <v>23855.605650000001</v>
      </c>
      <c r="I19" s="29">
        <f>'Cena na poramnuvanje'!I19*'Sreden kurs'!$D$5</f>
        <v>27988.5537</v>
      </c>
      <c r="J19" s="29">
        <f>'Cena na poramnuvanje'!J19*'Sreden kurs'!$D$5</f>
        <v>33489.279900000001</v>
      </c>
      <c r="K19" s="29">
        <f>'Cena na poramnuvanje'!K19*'Sreden kurs'!$D$5</f>
        <v>34795.980000000003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05.07.2022</v>
      </c>
      <c r="C20" s="6" t="s">
        <v>26</v>
      </c>
      <c r="D20" s="27">
        <f>'Cena na poramnuvanje'!D20*'Sreden kurs'!$D$6</f>
        <v>33311.598300000005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38640.195449999999</v>
      </c>
      <c r="M20" s="27">
        <f>'Cena na poramnuvanje'!M20*'Sreden kurs'!$D$6</f>
        <v>33072.221699999995</v>
      </c>
      <c r="N20" s="27">
        <f>'Cena na poramnuvanje'!N20*'Sreden kurs'!$D$6</f>
        <v>28018.167300000001</v>
      </c>
      <c r="O20" s="27">
        <f>'Cena na poramnuvanje'!O20*'Sreden kurs'!$D$6</f>
        <v>28760.35815</v>
      </c>
      <c r="P20" s="27">
        <f>'Cena na poramnuvanje'!P20*'Sreden kurs'!$D$6</f>
        <v>24728.178599999999</v>
      </c>
      <c r="Q20" s="27">
        <f>'Cena na poramnuvanje'!Q20*'Sreden kurs'!$D$6</f>
        <v>28512.344250000002</v>
      </c>
      <c r="R20" s="27">
        <f>'Cena na poramnuvanje'!R20*'Sreden kurs'!$D$6</f>
        <v>28467.685836993543</v>
      </c>
      <c r="S20" s="27">
        <f>'Cena na poramnuvanje'!S20*'Sreden kurs'!$D$6</f>
        <v>38828.365200000007</v>
      </c>
      <c r="T20" s="27">
        <f>'Cena na poramnuvanje'!T20*'Sreden kurs'!$D$6</f>
        <v>38410.690050000012</v>
      </c>
      <c r="U20" s="27">
        <f>'Cena na poramnuvanje'!U20*'Sreden kurs'!$D$6</f>
        <v>35730.573441301269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0</v>
      </c>
      <c r="AA20" s="28">
        <f>'Cena na poramnuvanje'!AA20*'Sreden kurs'!$D$6</f>
        <v>0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12727.6785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11223.76119204681</v>
      </c>
      <c r="W21" s="27">
        <f>'Cena na poramnuvanje'!W21*'Sreden kurs'!$D$6</f>
        <v>9608.5939146904966</v>
      </c>
      <c r="X21" s="27">
        <f>'Cena na poramnuvanje'!X21*'Sreden kurs'!$D$6</f>
        <v>9561.0164178492232</v>
      </c>
      <c r="Y21" s="27">
        <f>'Cena na poramnuvanje'!Y21*'Sreden kurs'!$D$6</f>
        <v>8955.3062479591845</v>
      </c>
      <c r="Z21" s="27">
        <f>'Cena na poramnuvanje'!Z21*'Sreden kurs'!$D$6</f>
        <v>8994.894100882826</v>
      </c>
      <c r="AA21" s="28">
        <f>'Cena na poramnuvanje'!AA21*'Sreden kurs'!$D$6</f>
        <v>8054.9581979508202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9788.5286999999989</v>
      </c>
      <c r="F22" s="27">
        <f>'Cena na poramnuvanje'!F22*'Sreden kurs'!$D$6</f>
        <v>9476.351999999999</v>
      </c>
      <c r="G22" s="27">
        <f>'Cena na poramnuvanje'!G22*'Sreden kurs'!$D$6</f>
        <v>9203.0431499999995</v>
      </c>
      <c r="H22" s="27">
        <f>'Cena na poramnuvanje'!H22*'Sreden kurs'!$D$6</f>
        <v>9216.6160499999987</v>
      </c>
      <c r="I22" s="27">
        <f>'Cena na poramnuvanje'!I22*'Sreden kurs'!$D$6</f>
        <v>10019.88495</v>
      </c>
      <c r="J22" s="27">
        <f>'Cena na poramnuvanje'!J22*'Sreden kurs'!$D$6</f>
        <v>11736.856800000001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29364.969150000001</v>
      </c>
      <c r="F23" s="29">
        <f>'Cena na poramnuvanje'!F23*'Sreden kurs'!$D$6</f>
        <v>28428.439050000001</v>
      </c>
      <c r="G23" s="29">
        <f>'Cena na poramnuvanje'!G23*'Sreden kurs'!$D$6</f>
        <v>27609.12945</v>
      </c>
      <c r="H23" s="29">
        <f>'Cena na poramnuvanje'!H23*'Sreden kurs'!$D$6</f>
        <v>27649.231200000002</v>
      </c>
      <c r="I23" s="29">
        <f>'Cena na poramnuvanje'!I23*'Sreden kurs'!$D$6</f>
        <v>30059.654850000003</v>
      </c>
      <c r="J23" s="29">
        <f>'Cena na poramnuvanje'!J23*'Sreden kurs'!$D$6</f>
        <v>35209.953450000001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06.07.2022</v>
      </c>
      <c r="C24" s="6" t="s">
        <v>26</v>
      </c>
      <c r="D24" s="27">
        <f>'Cena na poramnuvanje'!D24*'Sreden kurs'!$D$7</f>
        <v>0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0</v>
      </c>
      <c r="AA24" s="28">
        <f>'Cena na poramnuvanje'!AA24*'Sreden kurs'!$D$7</f>
        <v>0</v>
      </c>
    </row>
    <row r="25" spans="2:27" x14ac:dyDescent="0.25">
      <c r="B25" s="63"/>
      <c r="C25" s="6" t="s">
        <v>27</v>
      </c>
      <c r="D25" s="27">
        <f>'Cena na poramnuvanje'!D25*'Sreden kurs'!$D$7</f>
        <v>10832.309109999998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12758.943484999998</v>
      </c>
      <c r="L25" s="27">
        <f>'Cena na poramnuvanje'!L25*'Sreden kurs'!$D$7</f>
        <v>12348.955690000001</v>
      </c>
      <c r="M25" s="27">
        <f>'Cena na poramnuvanje'!M25*'Sreden kurs'!$D$7</f>
        <v>12012.950655000001</v>
      </c>
      <c r="N25" s="27">
        <f>'Cena na poramnuvanje'!N25*'Sreden kurs'!$D$7</f>
        <v>10247.845305999997</v>
      </c>
      <c r="O25" s="27">
        <f>'Cena na poramnuvanje'!O25*'Sreden kurs'!$D$7</f>
        <v>6447.1619422467065</v>
      </c>
      <c r="P25" s="27">
        <f>'Cena na poramnuvanje'!P25*'Sreden kurs'!$D$7</f>
        <v>7884.238080018541</v>
      </c>
      <c r="Q25" s="27">
        <f>'Cena na poramnuvanje'!Q25*'Sreden kurs'!$D$7</f>
        <v>7536.6988327255322</v>
      </c>
      <c r="R25" s="27">
        <f>'Cena na poramnuvanje'!R25*'Sreden kurs'!$D$7</f>
        <v>7417.8409143944618</v>
      </c>
      <c r="S25" s="27">
        <f>'Cena na poramnuvanje'!S25*'Sreden kurs'!$D$7</f>
        <v>7584.573123011588</v>
      </c>
      <c r="T25" s="27">
        <f>'Cena na poramnuvanje'!T25*'Sreden kurs'!$D$7</f>
        <v>7468.570120972563</v>
      </c>
      <c r="U25" s="27">
        <f>'Cena na poramnuvanje'!U25*'Sreden kurs'!$D$7</f>
        <v>7610.9764349999996</v>
      </c>
      <c r="V25" s="27">
        <f>'Cena na poramnuvanje'!V25*'Sreden kurs'!$D$7</f>
        <v>8342.0620285016757</v>
      </c>
      <c r="W25" s="27">
        <f>'Cena na poramnuvanje'!W25*'Sreden kurs'!$D$7</f>
        <v>9104.2736732122976</v>
      </c>
      <c r="X25" s="27">
        <f>'Cena na poramnuvanje'!X25*'Sreden kurs'!$D$7</f>
        <v>8368.2517031815205</v>
      </c>
      <c r="Y25" s="27">
        <f>'Cena na poramnuvanje'!Y25*'Sreden kurs'!$D$7</f>
        <v>8878.3675357621778</v>
      </c>
      <c r="Z25" s="27">
        <f>'Cena na poramnuvanje'!Z25*'Sreden kurs'!$D$7</f>
        <v>8992.6855533992421</v>
      </c>
      <c r="AA25" s="28">
        <f>'Cena na poramnuvanje'!AA25*'Sreden kurs'!$D$7</f>
        <v>8522.8596438886307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9406.2914109999983</v>
      </c>
      <c r="F26" s="27">
        <f>'Cena na poramnuvanje'!F26*'Sreden kurs'!$D$7</f>
        <v>8675.0951330000007</v>
      </c>
      <c r="G26" s="27">
        <f>'Cena na poramnuvanje'!G26*'Sreden kurs'!$D$7</f>
        <v>8620.8411090000009</v>
      </c>
      <c r="H26" s="27">
        <f>'Cena na poramnuvanje'!H26*'Sreden kurs'!$D$7</f>
        <v>9236.1310629999989</v>
      </c>
      <c r="I26" s="27">
        <f>'Cena na poramnuvanje'!I26*'Sreden kurs'!$D$7</f>
        <v>9950.6812200000004</v>
      </c>
      <c r="J26" s="27">
        <f>'Cena na poramnuvanje'!J26*'Sreden kurs'!$D$7</f>
        <v>12017.266315999999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28218.257709999998</v>
      </c>
      <c r="F27" s="29">
        <f>'Cena na poramnuvanje'!F27*'Sreden kurs'!$D$7</f>
        <v>26025.285398999997</v>
      </c>
      <c r="G27" s="29">
        <f>'Cena na poramnuvanje'!G27*'Sreden kurs'!$D$7</f>
        <v>25862.523326999999</v>
      </c>
      <c r="H27" s="29">
        <f>'Cena na poramnuvanje'!H27*'Sreden kurs'!$D$7</f>
        <v>27708.393188999999</v>
      </c>
      <c r="I27" s="29">
        <f>'Cena na poramnuvanje'!I27*'Sreden kurs'!$D$7</f>
        <v>29851.427136999999</v>
      </c>
      <c r="J27" s="29">
        <f>'Cena na poramnuvanje'!J27*'Sreden kurs'!$D$7</f>
        <v>36051.182424999999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07.07.2022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3"/>
      <c r="C29" s="6" t="s">
        <v>27</v>
      </c>
      <c r="D29" s="27">
        <f>'Cena na poramnuvanje'!D29*'Sreden kurs'!$D$8</f>
        <v>8537.8392550000008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11785.534915</v>
      </c>
      <c r="L29" s="27">
        <f>'Cena na poramnuvanje'!L29*'Sreden kurs'!$D$8</f>
        <v>11233.155395000002</v>
      </c>
      <c r="M29" s="27">
        <f>'Cena na poramnuvanje'!M29*'Sreden kurs'!$D$8</f>
        <v>9699.3158350000012</v>
      </c>
      <c r="N29" s="27">
        <f>'Cena na poramnuvanje'!N29*'Sreden kurs'!$D$8</f>
        <v>11086.429584999998</v>
      </c>
      <c r="O29" s="27">
        <f>'Cena na poramnuvanje'!O29*'Sreden kurs'!$D$8</f>
        <v>10748.174753050687</v>
      </c>
      <c r="P29" s="27">
        <f>'Cena na poramnuvanje'!P29*'Sreden kurs'!$D$8</f>
        <v>9361.120467537181</v>
      </c>
      <c r="Q29" s="27">
        <f>'Cena na poramnuvanje'!Q29*'Sreden kurs'!$D$8</f>
        <v>7288.2305577226462</v>
      </c>
      <c r="R29" s="27">
        <f>'Cena na poramnuvanje'!R29*'Sreden kurs'!$D$8</f>
        <v>7339.1872718759987</v>
      </c>
      <c r="S29" s="27">
        <f>'Cena na poramnuvanje'!S29*'Sreden kurs'!$D$8</f>
        <v>7911.4135227339912</v>
      </c>
      <c r="T29" s="27">
        <f>'Cena na poramnuvanje'!T29*'Sreden kurs'!$D$8</f>
        <v>9335.2875900267809</v>
      </c>
      <c r="U29" s="27">
        <f>'Cena na poramnuvanje'!U29*'Sreden kurs'!$D$8</f>
        <v>10411.252801190478</v>
      </c>
      <c r="V29" s="27">
        <f>'Cena na poramnuvanje'!V29*'Sreden kurs'!$D$8</f>
        <v>10120.478644255152</v>
      </c>
      <c r="W29" s="27">
        <f>'Cena na poramnuvanje'!W29*'Sreden kurs'!$D$8</f>
        <v>11544.198260453448</v>
      </c>
      <c r="X29" s="27">
        <f>'Cena na poramnuvanje'!X29*'Sreden kurs'!$D$8</f>
        <v>9398.9219452173911</v>
      </c>
      <c r="Y29" s="27">
        <f>'Cena na poramnuvanje'!Y29*'Sreden kurs'!$D$8</f>
        <v>9021.0745473890784</v>
      </c>
      <c r="Z29" s="27">
        <f>'Cena na poramnuvanje'!Z29*'Sreden kurs'!$D$8</f>
        <v>9469.2480976803381</v>
      </c>
      <c r="AA29" s="28">
        <f>'Cena na poramnuvanje'!AA29*'Sreden kurs'!$D$8</f>
        <v>9391.2494844703378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6045.9664649999995</v>
      </c>
      <c r="F30" s="27">
        <f>'Cena na poramnuvanje'!F30*'Sreden kurs'!$D$8</f>
        <v>5726.6220550000007</v>
      </c>
      <c r="G30" s="27">
        <f>'Cena na poramnuvanje'!G30*'Sreden kurs'!$D$8</f>
        <v>5599.6240850000004</v>
      </c>
      <c r="H30" s="27">
        <f>'Cena na poramnuvanje'!H30*'Sreden kurs'!$D$8</f>
        <v>5434.4034250000004</v>
      </c>
      <c r="I30" s="27">
        <f>'Cena na poramnuvanje'!I30*'Sreden kurs'!$D$8</f>
        <v>6708.69859</v>
      </c>
      <c r="J30" s="27">
        <f>'Cena na poramnuvanje'!J30*'Sreden kurs'!$D$8</f>
        <v>13465.48379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18137.282900000002</v>
      </c>
      <c r="F31" s="29">
        <f>'Cena na poramnuvanje'!F31*'Sreden kurs'!$D$8</f>
        <v>17179.866165000003</v>
      </c>
      <c r="G31" s="29">
        <f>'Cena na poramnuvanje'!G31*'Sreden kurs'!$D$8</f>
        <v>16798.255760000004</v>
      </c>
      <c r="H31" s="29">
        <f>'Cena na poramnuvanje'!H31*'Sreden kurs'!$D$8</f>
        <v>16302.593780000001</v>
      </c>
      <c r="I31" s="29">
        <f>'Cena na poramnuvanje'!I31*'Sreden kurs'!$D$8</f>
        <v>20126.09577</v>
      </c>
      <c r="J31" s="29">
        <f>'Cena na poramnuvanje'!J31*'Sreden kurs'!$D$8</f>
        <v>40396.451370000002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08.07.2022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3"/>
      <c r="C33" s="6" t="s">
        <v>27</v>
      </c>
      <c r="D33" s="27">
        <f>'Cena na poramnuvanje'!D33*'Sreden kurs'!$D$9</f>
        <v>6541.1014800000003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11297.818080000001</v>
      </c>
      <c r="K33" s="27">
        <f>'Cena na poramnuvanje'!K33*'Sreden kurs'!$D$9</f>
        <v>12660.136784999999</v>
      </c>
      <c r="L33" s="27">
        <f>'Cena na poramnuvanje'!L33*'Sreden kurs'!$D$9</f>
        <v>12928.780365000001</v>
      </c>
      <c r="M33" s="27">
        <f>'Cena na poramnuvanje'!M33*'Sreden kurs'!$D$9</f>
        <v>10496.200424999997</v>
      </c>
      <c r="N33" s="27">
        <f>'Cena na poramnuvanje'!N33*'Sreden kurs'!$D$9</f>
        <v>9537.463244999999</v>
      </c>
      <c r="O33" s="27">
        <f>'Cena na poramnuvanje'!O33*'Sreden kurs'!$D$9</f>
        <v>6674.5503615318039</v>
      </c>
      <c r="P33" s="27">
        <f>'Cena na poramnuvanje'!P33*'Sreden kurs'!$D$9</f>
        <v>4642.7583971931108</v>
      </c>
      <c r="Q33" s="27">
        <f>'Cena na poramnuvanje'!Q33*'Sreden kurs'!$D$9</f>
        <v>4728.9843230596698</v>
      </c>
      <c r="R33" s="27">
        <f>'Cena na poramnuvanje'!R33*'Sreden kurs'!$D$9</f>
        <v>3936.2434606460465</v>
      </c>
      <c r="S33" s="27">
        <f>'Cena na poramnuvanje'!S33*'Sreden kurs'!$D$9</f>
        <v>3468.9384945564775</v>
      </c>
      <c r="T33" s="27">
        <f>'Cena na poramnuvanje'!T33*'Sreden kurs'!$D$9</f>
        <v>6353.79036</v>
      </c>
      <c r="U33" s="27">
        <f>'Cena na poramnuvanje'!U33*'Sreden kurs'!$D$9</f>
        <v>7647.0997049999996</v>
      </c>
      <c r="V33" s="27">
        <f>'Cena na poramnuvanje'!V33*'Sreden kurs'!$D$9</f>
        <v>9318.7282200000009</v>
      </c>
      <c r="W33" s="27">
        <f>'Cena na poramnuvanje'!W33*'Sreden kurs'!$D$9</f>
        <v>11653.339514999998</v>
      </c>
      <c r="X33" s="27">
        <f>'Cena na poramnuvanje'!X33*'Sreden kurs'!$D$9</f>
        <v>12453.724859999998</v>
      </c>
      <c r="Y33" s="27">
        <f>'Cena na poramnuvanje'!Y33*'Sreden kurs'!$D$9</f>
        <v>12943.568084999999</v>
      </c>
      <c r="Z33" s="27">
        <f>'Cena na poramnuvanje'!Z33*'Sreden kurs'!$D$9</f>
        <v>8020.3913842525399</v>
      </c>
      <c r="AA33" s="28">
        <f>'Cena na poramnuvanje'!AA33*'Sreden kurs'!$D$9</f>
        <v>7477.8081910539822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5984.0973599999998</v>
      </c>
      <c r="F34" s="27">
        <f>'Cena na poramnuvanje'!F34*'Sreden kurs'!$D$9</f>
        <v>5865.1794449999998</v>
      </c>
      <c r="G34" s="27">
        <f>'Cena na poramnuvanje'!G34*'Sreden kurs'!$D$9</f>
        <v>6247.8117000000002</v>
      </c>
      <c r="H34" s="27">
        <f>'Cena na poramnuvanje'!H34*'Sreden kurs'!$D$9</f>
        <v>5946.5119050000003</v>
      </c>
      <c r="I34" s="27">
        <f>'Cena na poramnuvanje'!I34*'Sreden kurs'!$D$9</f>
        <v>7422.8192849999996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17952.292079999999</v>
      </c>
      <c r="F35" s="29">
        <f>'Cena na poramnuvanje'!F35*'Sreden kurs'!$D$9</f>
        <v>17594.922179999998</v>
      </c>
      <c r="G35" s="29">
        <f>'Cena na poramnuvanje'!G35*'Sreden kurs'!$D$9</f>
        <v>18743.435099999999</v>
      </c>
      <c r="H35" s="29">
        <f>'Cena na poramnuvanje'!H35*'Sreden kurs'!$D$9</f>
        <v>17838.919559999998</v>
      </c>
      <c r="I35" s="29">
        <f>'Cena na poramnuvanje'!I35*'Sreden kurs'!$D$9</f>
        <v>22267.841699999997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09.07.2022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3"/>
      <c r="C37" s="6" t="s">
        <v>27</v>
      </c>
      <c r="D37" s="27">
        <f>'Cena na poramnuvanje'!D37*'Sreden kurs'!$D$10</f>
        <v>10780.84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7380.8710879999999</v>
      </c>
      <c r="K37" s="27">
        <f>'Cena na poramnuvanje'!K37*'Sreden kurs'!$D$10</f>
        <v>6837.5167519999995</v>
      </c>
      <c r="L37" s="27">
        <f>'Cena na poramnuvanje'!L37*'Sreden kurs'!$D$10</f>
        <v>7331.5872479999998</v>
      </c>
      <c r="M37" s="27">
        <f>'Cena na poramnuvanje'!M37*'Sreden kurs'!$D$10</f>
        <v>4774.9880480000002</v>
      </c>
      <c r="N37" s="27">
        <f>'Cena na poramnuvanje'!N37*'Sreden kurs'!$D$10</f>
        <v>3950.7158239999994</v>
      </c>
      <c r="O37" s="27">
        <f>'Cena na poramnuvanje'!O37*'Sreden kurs'!$D$10</f>
        <v>3350.0690240000004</v>
      </c>
      <c r="P37" s="27">
        <f>'Cena na poramnuvanje'!P37*'Sreden kurs'!$D$10</f>
        <v>2241.4541302882953</v>
      </c>
      <c r="Q37" s="27">
        <f>'Cena na poramnuvanje'!Q37*'Sreden kurs'!$D$10</f>
        <v>1991.8544914652402</v>
      </c>
      <c r="R37" s="27">
        <f>'Cena na poramnuvanje'!R37*'Sreden kurs'!$D$10</f>
        <v>2238.1102438293001</v>
      </c>
      <c r="S37" s="27">
        <f>'Cena na poramnuvanje'!S37*'Sreden kurs'!$D$10</f>
        <v>2807.3307359999994</v>
      </c>
      <c r="T37" s="27">
        <f>'Cena na poramnuvanje'!T37*'Sreden kurs'!$D$10</f>
        <v>3887.2628799999998</v>
      </c>
      <c r="U37" s="27">
        <f>'Cena na poramnuvanje'!U37*'Sreden kurs'!$D$10</f>
        <v>3830.5864639999995</v>
      </c>
      <c r="V37" s="27">
        <f>'Cena na poramnuvanje'!V37*'Sreden kurs'!$D$10</f>
        <v>4639.457488</v>
      </c>
      <c r="W37" s="27">
        <f>'Cena na poramnuvanje'!W37*'Sreden kurs'!$D$10</f>
        <v>5718.1575359999997</v>
      </c>
      <c r="X37" s="27">
        <f>'Cena na poramnuvanje'!X37*'Sreden kurs'!$D$10</f>
        <v>6894.1931679999998</v>
      </c>
      <c r="Y37" s="27">
        <f>'Cena na poramnuvanje'!Y37*'Sreden kurs'!$D$10</f>
        <v>6941.0128159999995</v>
      </c>
      <c r="Z37" s="27">
        <f>'Cena na poramnuvanje'!Z37*'Sreden kurs'!$D$10</f>
        <v>3427.1246552588118</v>
      </c>
      <c r="AA37" s="28">
        <f>'Cena na poramnuvanje'!AA37*'Sreden kurs'!$D$10</f>
        <v>2485.2505411189713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8653.0102079999997</v>
      </c>
      <c r="F38" s="27">
        <f>'Cena na poramnuvanje'!F38*'Sreden kurs'!$D$10</f>
        <v>5574.6183519999995</v>
      </c>
      <c r="G38" s="27">
        <f>'Cena na poramnuvanje'!G38*'Sreden kurs'!$D$10</f>
        <v>5195.1327839999994</v>
      </c>
      <c r="H38" s="27">
        <f>'Cena na poramnuvanje'!H38*'Sreden kurs'!$D$10</f>
        <v>5071.3071359999994</v>
      </c>
      <c r="I38" s="27">
        <f>'Cena na poramnuvanje'!I38*'Sreden kurs'!$D$10</f>
        <v>5407.6693439999999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25958.414575999999</v>
      </c>
      <c r="F39" s="29">
        <f>'Cena na poramnuvanje'!F39*'Sreden kurs'!$D$10</f>
        <v>16723.239007999997</v>
      </c>
      <c r="G39" s="29">
        <f>'Cena na poramnuvanje'!G39*'Sreden kurs'!$D$10</f>
        <v>15584.782303999998</v>
      </c>
      <c r="H39" s="29">
        <f>'Cena na poramnuvanje'!H39*'Sreden kurs'!$D$10</f>
        <v>15213.921408</v>
      </c>
      <c r="I39" s="29">
        <f>'Cena na poramnuvanje'!I39*'Sreden kurs'!$D$10</f>
        <v>16223.008031999998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10.07.2022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1819.189744</v>
      </c>
      <c r="K41" s="27">
        <f>'Cena na poramnuvanje'!K41*'Sreden kurs'!$D$11</f>
        <v>938.24110399999984</v>
      </c>
      <c r="L41" s="27">
        <f>'Cena na poramnuvanje'!L41*'Sreden kurs'!$D$11</f>
        <v>681.96513600000003</v>
      </c>
      <c r="M41" s="27">
        <f>'Cena na poramnuvanje'!M41*'Sreden kurs'!$D$11</f>
        <v>669.02812799999992</v>
      </c>
      <c r="N41" s="27">
        <f>'Cena na poramnuvanje'!N41*'Sreden kurs'!$D$11</f>
        <v>592.3018706661851</v>
      </c>
      <c r="O41" s="27">
        <f>'Cena na poramnuvanje'!O41*'Sreden kurs'!$D$11</f>
        <v>624.86181607597996</v>
      </c>
      <c r="P41" s="27">
        <f>'Cena na poramnuvanje'!P41*'Sreden kurs'!$D$11</f>
        <v>605.9098291788365</v>
      </c>
      <c r="Q41" s="27">
        <f>'Cena na poramnuvanje'!Q41*'Sreden kurs'!$D$11</f>
        <v>416.38921650678054</v>
      </c>
      <c r="R41" s="27">
        <f>'Cena na poramnuvanje'!R41*'Sreden kurs'!$D$11</f>
        <v>437.43498518032783</v>
      </c>
      <c r="S41" s="27">
        <f>'Cena na poramnuvanje'!S41*'Sreden kurs'!$D$11</f>
        <v>397.80769833506974</v>
      </c>
      <c r="T41" s="27">
        <f>'Cena na poramnuvanje'!T41*'Sreden kurs'!$D$11</f>
        <v>593.31350222991637</v>
      </c>
      <c r="U41" s="27">
        <f>'Cena na poramnuvanje'!U41*'Sreden kurs'!$D$11</f>
        <v>2164.7926719999996</v>
      </c>
      <c r="V41" s="27">
        <f>'Cena na poramnuvanje'!V41*'Sreden kurs'!$D$11</f>
        <v>4234.0979040000002</v>
      </c>
      <c r="W41" s="27">
        <f>'Cena na poramnuvanje'!W41*'Sreden kurs'!$D$11</f>
        <v>9922.6851360000001</v>
      </c>
      <c r="X41" s="27">
        <f>'Cena na poramnuvanje'!X41*'Sreden kurs'!$D$11</f>
        <v>11393.80776</v>
      </c>
      <c r="Y41" s="27">
        <f>'Cena na poramnuvanje'!Y41*'Sreden kurs'!$D$11</f>
        <v>8639.4087531672267</v>
      </c>
      <c r="Z41" s="27">
        <f>'Cena na poramnuvanje'!Z41*'Sreden kurs'!$D$11</f>
        <v>9696.9679911874391</v>
      </c>
      <c r="AA41" s="28">
        <f>'Cena na poramnuvanje'!AA41*'Sreden kurs'!$D$11</f>
        <v>11698.75152</v>
      </c>
    </row>
    <row r="42" spans="2:27" x14ac:dyDescent="0.25">
      <c r="B42" s="63"/>
      <c r="C42" s="6" t="s">
        <v>28</v>
      </c>
      <c r="D42" s="27">
        <f>'Cena na poramnuvanje'!D42*'Sreden kurs'!$D$11</f>
        <v>2820.2677439999998</v>
      </c>
      <c r="E42" s="27">
        <f>'Cena na poramnuvanje'!E42*'Sreden kurs'!$D$11</f>
        <v>1089.788912</v>
      </c>
      <c r="F42" s="27">
        <f>'Cena na poramnuvanje'!F42*'Sreden kurs'!$D$11</f>
        <v>1100.2617279999999</v>
      </c>
      <c r="G42" s="27">
        <f>'Cena na poramnuvanje'!G42*'Sreden kurs'!$D$11</f>
        <v>799.63030400000002</v>
      </c>
      <c r="H42" s="27">
        <f>'Cena na poramnuvanje'!H42*'Sreden kurs'!$D$11</f>
        <v>1796.395968</v>
      </c>
      <c r="I42" s="27">
        <f>'Cena na poramnuvanje'!I42*'Sreden kurs'!$D$11</f>
        <v>1667.641936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8460.8032320000002</v>
      </c>
      <c r="E43" s="29">
        <f>'Cena na poramnuvanje'!E43*'Sreden kurs'!$D$11</f>
        <v>3269.3667359999999</v>
      </c>
      <c r="F43" s="29">
        <f>'Cena na poramnuvanje'!F43*'Sreden kurs'!$D$11</f>
        <v>3300.169136</v>
      </c>
      <c r="G43" s="29">
        <f>'Cena na poramnuvanje'!G43*'Sreden kurs'!$D$11</f>
        <v>2398.274864</v>
      </c>
      <c r="H43" s="29">
        <f>'Cena na poramnuvanje'!H43*'Sreden kurs'!$D$11</f>
        <v>5388.5718559999996</v>
      </c>
      <c r="I43" s="29">
        <f>'Cena na poramnuvanje'!I43*'Sreden kurs'!$D$11</f>
        <v>5002.9258079999991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11.07.2022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12196.518303999999</v>
      </c>
      <c r="K45" s="27">
        <f>'Cena na poramnuvanje'!K45*'Sreden kurs'!$D$12</f>
        <v>12785.460191999999</v>
      </c>
      <c r="L45" s="27">
        <f>'Cena na poramnuvanje'!L45*'Sreden kurs'!$D$12</f>
        <v>13367.625552</v>
      </c>
      <c r="M45" s="27">
        <f>'Cena na poramnuvanje'!M45*'Sreden kurs'!$D$12</f>
        <v>12956.721535999999</v>
      </c>
      <c r="N45" s="27">
        <f>'Cena na poramnuvanje'!N45*'Sreden kurs'!$D$12</f>
        <v>12502.078111999999</v>
      </c>
      <c r="O45" s="27">
        <f>'Cena na poramnuvanje'!O45*'Sreden kurs'!$D$12</f>
        <v>12225.472559999998</v>
      </c>
      <c r="P45" s="27">
        <f>'Cena na poramnuvanje'!P45*'Sreden kurs'!$D$12</f>
        <v>11817.032736000001</v>
      </c>
      <c r="Q45" s="27">
        <f>'Cena na poramnuvanje'!Q45*'Sreden kurs'!$D$12</f>
        <v>11402.432431999998</v>
      </c>
      <c r="R45" s="27">
        <f>'Cena na poramnuvanje'!R45*'Sreden kurs'!$D$12</f>
        <v>10184.505536000001</v>
      </c>
      <c r="S45" s="27">
        <f>'Cena na poramnuvanje'!S45*'Sreden kurs'!$D$12</f>
        <v>10083.473663999999</v>
      </c>
      <c r="T45" s="27">
        <f>'Cena na poramnuvanje'!T45*'Sreden kurs'!$D$12</f>
        <v>10929.307568</v>
      </c>
      <c r="U45" s="27">
        <f>'Cena na poramnuvanje'!U45*'Sreden kurs'!$D$12</f>
        <v>11765.284704000002</v>
      </c>
      <c r="V45" s="27">
        <f>'Cena na poramnuvanje'!V45*'Sreden kurs'!$D$12</f>
        <v>12528.568175999999</v>
      </c>
      <c r="W45" s="27">
        <f>'Cena na poramnuvanje'!W45*'Sreden kurs'!$D$12</f>
        <v>14108.731296</v>
      </c>
      <c r="X45" s="27">
        <f>'Cena na poramnuvanje'!X45*'Sreden kurs'!$D$12</f>
        <v>14474.047759999999</v>
      </c>
      <c r="Y45" s="27">
        <f>'Cena na poramnuvanje'!Y45*'Sreden kurs'!$D$12</f>
        <v>13926.381087999998</v>
      </c>
      <c r="Z45" s="27">
        <f>'Cena na poramnuvanje'!Z45*'Sreden kurs'!$D$12</f>
        <v>13862.928143999998</v>
      </c>
      <c r="AA45" s="28">
        <f>'Cena na poramnuvanje'!AA45*'Sreden kurs'!$D$12</f>
        <v>12911.133983999998</v>
      </c>
    </row>
    <row r="46" spans="2:27" x14ac:dyDescent="0.25">
      <c r="B46" s="63"/>
      <c r="C46" s="6" t="s">
        <v>28</v>
      </c>
      <c r="D46" s="27">
        <f>'Cena na poramnuvanje'!D46*'Sreden kurs'!$D$12</f>
        <v>9859.2321919999995</v>
      </c>
      <c r="E46" s="27">
        <f>'Cena na poramnuvanje'!E46*'Sreden kurs'!$D$12</f>
        <v>8568.6116320000001</v>
      </c>
      <c r="F46" s="27">
        <f>'Cena na poramnuvanje'!F46*'Sreden kurs'!$D$12</f>
        <v>8555.0585759999994</v>
      </c>
      <c r="G46" s="27">
        <f>'Cena na poramnuvanje'!G46*'Sreden kurs'!$D$12</f>
        <v>8344.3701599999986</v>
      </c>
      <c r="H46" s="27">
        <f>'Cena na poramnuvanje'!H46*'Sreden kurs'!$D$12</f>
        <v>8439.2415519999995</v>
      </c>
      <c r="I46" s="27">
        <f>'Cena na poramnuvanje'!I46*'Sreden kurs'!$D$12</f>
        <v>9179.1152000000002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29577.696575999998</v>
      </c>
      <c r="E47" s="29">
        <f>'Cena na poramnuvanje'!E47*'Sreden kurs'!$D$12</f>
        <v>25705.834895999997</v>
      </c>
      <c r="F47" s="29">
        <f>'Cena na poramnuvanje'!F47*'Sreden kurs'!$D$12</f>
        <v>25665.175727999998</v>
      </c>
      <c r="G47" s="29">
        <f>'Cena na poramnuvanje'!G47*'Sreden kurs'!$D$12</f>
        <v>25033.110479999999</v>
      </c>
      <c r="H47" s="29">
        <f>'Cena na poramnuvanje'!H47*'Sreden kurs'!$D$12</f>
        <v>25317.724656000002</v>
      </c>
      <c r="I47" s="29">
        <f>'Cena na poramnuvanje'!I47*'Sreden kurs'!$D$12</f>
        <v>27537.345600000001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12.07.2022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12911.924142</v>
      </c>
      <c r="K49" s="27">
        <f>'Cena na poramnuvanje'!K49*'Sreden kurs'!$D$13</f>
        <v>13958.687223000001</v>
      </c>
      <c r="L49" s="27">
        <f>'Cena na poramnuvanje'!L49*'Sreden kurs'!$D$13</f>
        <v>13812.226545</v>
      </c>
      <c r="M49" s="27">
        <f>'Cena na poramnuvanje'!M49*'Sreden kurs'!$D$13</f>
        <v>12114.390366000001</v>
      </c>
      <c r="N49" s="27">
        <f>'Cena na poramnuvanje'!N49*'Sreden kurs'!$D$13</f>
        <v>11252.241585</v>
      </c>
      <c r="O49" s="27">
        <f>'Cena na poramnuvanje'!O49*'Sreden kurs'!$D$13</f>
        <v>10246.093650000001</v>
      </c>
      <c r="P49" s="27">
        <f>'Cena na poramnuvanje'!P49*'Sreden kurs'!$D$13</f>
        <v>11220.241773000002</v>
      </c>
      <c r="Q49" s="27">
        <f>'Cena na poramnuvanje'!Q49*'Sreden kurs'!$D$13</f>
        <v>10289.170319999999</v>
      </c>
      <c r="R49" s="27">
        <f>'Cena na poramnuvanje'!R49*'Sreden kurs'!$D$13</f>
        <v>9913.1725289999995</v>
      </c>
      <c r="S49" s="27">
        <f>'Cena na poramnuvanje'!S49*'Sreden kurs'!$D$13</f>
        <v>9923.0186249999988</v>
      </c>
      <c r="T49" s="27">
        <f>'Cena na poramnuvanje'!T49*'Sreden kurs'!$D$13</f>
        <v>10943.320323</v>
      </c>
      <c r="U49" s="27">
        <f>'Cena na poramnuvanje'!U49*'Sreden kurs'!$D$13</f>
        <v>12309.466143</v>
      </c>
      <c r="V49" s="27">
        <f>'Cena na poramnuvanje'!V49*'Sreden kurs'!$D$13</f>
        <v>13077.461631000002</v>
      </c>
      <c r="W49" s="27">
        <f>'Cena na poramnuvanje'!W49*'Sreden kurs'!$D$13</f>
        <v>15078.680643000002</v>
      </c>
      <c r="X49" s="27">
        <f>'Cena na poramnuvanje'!X49*'Sreden kurs'!$D$13</f>
        <v>15650.369592000003</v>
      </c>
      <c r="Y49" s="27">
        <f>'Cena na poramnuvanje'!Y49*'Sreden kurs'!$D$13</f>
        <v>14769.144</v>
      </c>
      <c r="Z49" s="27">
        <f>'Cena na poramnuvanje'!Z49*'Sreden kurs'!$D$13</f>
        <v>10433.76660502159</v>
      </c>
      <c r="AA49" s="28">
        <f>'Cena na poramnuvanje'!AA49*'Sreden kurs'!$D$13</f>
        <v>9974.0070743970628</v>
      </c>
    </row>
    <row r="50" spans="2:27" x14ac:dyDescent="0.25">
      <c r="B50" s="63"/>
      <c r="C50" s="6" t="s">
        <v>28</v>
      </c>
      <c r="D50" s="27">
        <f>'Cena na poramnuvanje'!D50*'Sreden kurs'!$D$13</f>
        <v>12169.159275</v>
      </c>
      <c r="E50" s="27">
        <f>'Cena na poramnuvanje'!E50*'Sreden kurs'!$D$13</f>
        <v>10756.244499</v>
      </c>
      <c r="F50" s="27">
        <f>'Cena na poramnuvanje'!F50*'Sreden kurs'!$D$13</f>
        <v>10155.017262000001</v>
      </c>
      <c r="G50" s="27">
        <f>'Cena na poramnuvanje'!G50*'Sreden kurs'!$D$13</f>
        <v>10199.940075</v>
      </c>
      <c r="H50" s="27">
        <f>'Cena na poramnuvanje'!H50*'Sreden kurs'!$D$13</f>
        <v>10287.324176999999</v>
      </c>
      <c r="I50" s="27">
        <f>'Cena na poramnuvanje'!I50*'Sreden kurs'!$D$13</f>
        <v>11141.473005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36506.862443999999</v>
      </c>
      <c r="E51" s="29">
        <f>'Cena na poramnuvanje'!E51*'Sreden kurs'!$D$13</f>
        <v>32268.118116000001</v>
      </c>
      <c r="F51" s="29">
        <f>'Cena na poramnuvanje'!F51*'Sreden kurs'!$D$13</f>
        <v>30465.051786</v>
      </c>
      <c r="G51" s="29">
        <f>'Cena na poramnuvanje'!G51*'Sreden kurs'!$D$13</f>
        <v>30599.820224999999</v>
      </c>
      <c r="H51" s="29">
        <f>'Cena na poramnuvanje'!H51*'Sreden kurs'!$D$13</f>
        <v>30861.972530999999</v>
      </c>
      <c r="I51" s="29">
        <f>'Cena na poramnuvanje'!I51*'Sreden kurs'!$D$13</f>
        <v>33424.419014999999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13.07.2022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12794.115439000001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12668.652787000001</v>
      </c>
      <c r="K53" s="27">
        <f>'Cena na poramnuvanje'!K53*'Sreden kurs'!$D$14</f>
        <v>13376.532750000002</v>
      </c>
      <c r="L53" s="27">
        <f>'Cena na poramnuvanje'!L53*'Sreden kurs'!$D$14</f>
        <v>14083.182687000002</v>
      </c>
      <c r="M53" s="27">
        <f>'Cena na poramnuvanje'!M53*'Sreden kurs'!$D$14</f>
        <v>8938.4924327605859</v>
      </c>
      <c r="N53" s="27">
        <f>'Cena na poramnuvanje'!N53*'Sreden kurs'!$D$14</f>
        <v>7646.1633124932296</v>
      </c>
      <c r="O53" s="27">
        <f>'Cena na poramnuvanje'!O53*'Sreden kurs'!$D$14</f>
        <v>6780.8393755704965</v>
      </c>
      <c r="P53" s="27">
        <f>'Cena na poramnuvanje'!P53*'Sreden kurs'!$D$14</f>
        <v>7369.6993601030508</v>
      </c>
      <c r="Q53" s="27">
        <f>'Cena na poramnuvanje'!Q53*'Sreden kurs'!$D$14</f>
        <v>6707.9858281783045</v>
      </c>
      <c r="R53" s="27">
        <f>'Cena na poramnuvanje'!R53*'Sreden kurs'!$D$14</f>
        <v>6080.2830987443767</v>
      </c>
      <c r="S53" s="27">
        <f>'Cena na poramnuvanje'!S53*'Sreden kurs'!$D$14</f>
        <v>6382.2523268361365</v>
      </c>
      <c r="T53" s="27">
        <f>'Cena na poramnuvanje'!T53*'Sreden kurs'!$D$14</f>
        <v>6937.3433656934458</v>
      </c>
      <c r="U53" s="27">
        <f>'Cena na poramnuvanje'!U53*'Sreden kurs'!$D$14</f>
        <v>7470.7836619710042</v>
      </c>
      <c r="V53" s="27">
        <f>'Cena na poramnuvanje'!V53*'Sreden kurs'!$D$14</f>
        <v>7106.0100791176474</v>
      </c>
      <c r="W53" s="27">
        <f>'Cena na poramnuvanje'!W53*'Sreden kurs'!$D$14</f>
        <v>7873.1230868888906</v>
      </c>
      <c r="X53" s="27">
        <f>'Cena na poramnuvanje'!X53*'Sreden kurs'!$D$14</f>
        <v>8541.364459900693</v>
      </c>
      <c r="Y53" s="27">
        <f>'Cena na poramnuvanje'!Y53*'Sreden kurs'!$D$14</f>
        <v>8200.5833419999999</v>
      </c>
      <c r="Z53" s="27">
        <f>'Cena na poramnuvanje'!Z53*'Sreden kurs'!$D$14</f>
        <v>7985.5910695242392</v>
      </c>
      <c r="AA53" s="28">
        <f>'Cena na poramnuvanje'!AA53*'Sreden kurs'!$D$14</f>
        <v>7732.3199401921929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11243.052653000001</v>
      </c>
      <c r="F54" s="27">
        <f>'Cena na poramnuvanje'!F54*'Sreden kurs'!$D$14</f>
        <v>10455.836013</v>
      </c>
      <c r="G54" s="27">
        <f>'Cena na poramnuvanje'!G54*'Sreden kurs'!$D$14</f>
        <v>10174.160059</v>
      </c>
      <c r="H54" s="27">
        <f>'Cena na poramnuvanje'!H54*'Sreden kurs'!$D$14</f>
        <v>9995.1912760000014</v>
      </c>
      <c r="I54" s="27">
        <f>'Cena na poramnuvanje'!I54*'Sreden kurs'!$D$14</f>
        <v>10215.980943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33728.542946000001</v>
      </c>
      <c r="F55" s="29">
        <f>'Cena na poramnuvanje'!F55*'Sreden kurs'!$D$14</f>
        <v>31366.893025999998</v>
      </c>
      <c r="G55" s="29">
        <f>'Cena na poramnuvanje'!G55*'Sreden kurs'!$D$14</f>
        <v>30522.480177000001</v>
      </c>
      <c r="H55" s="29">
        <f>'Cena na poramnuvanje'!H55*'Sreden kurs'!$D$14</f>
        <v>29985.573828000001</v>
      </c>
      <c r="I55" s="29">
        <f>'Cena na poramnuvanje'!I55*'Sreden kurs'!$D$14</f>
        <v>30647.942829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14.07.2022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35080.081140000002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44264.939160000002</v>
      </c>
      <c r="U56" s="27">
        <f>'Cena na poramnuvanje'!U56*'Sreden kurs'!$D$15</f>
        <v>44656.71327</v>
      </c>
      <c r="V56" s="27">
        <f>'Cena na poramnuvanje'!V56*'Sreden kurs'!$D$15</f>
        <v>48641.492639999997</v>
      </c>
      <c r="W56" s="27">
        <f>'Cena na poramnuvanje'!W56*'Sreden kurs'!$D$15</f>
        <v>46060.211730000003</v>
      </c>
      <c r="X56" s="27">
        <f>'Cena na poramnuvanje'!X56*'Sreden kurs'!$D$15</f>
        <v>42953.080170000001</v>
      </c>
      <c r="Y56" s="27">
        <f>'Cena na poramnuvanje'!Y56*'Sreden kurs'!$D$15</f>
        <v>0</v>
      </c>
      <c r="Z56" s="27">
        <f>'Cena na poramnuvanje'!Z56*'Sreden kurs'!$D$15</f>
        <v>43474.010580000002</v>
      </c>
      <c r="AA56" s="28">
        <f>'Cena na poramnuvanje'!AA56*'Sreden kurs'!$D$15</f>
        <v>0</v>
      </c>
    </row>
    <row r="57" spans="2:27" x14ac:dyDescent="0.25">
      <c r="B57" s="63"/>
      <c r="C57" s="6" t="s">
        <v>27</v>
      </c>
      <c r="D57" s="27">
        <f>'Cena na poramnuvanje'!D57*'Sreden kurs'!$D$15</f>
        <v>12197.88999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12956.22198</v>
      </c>
      <c r="K57" s="27">
        <f>'Cena na poramnuvanje'!K57*'Sreden kurs'!$D$15</f>
        <v>13325.23998</v>
      </c>
      <c r="L57" s="27">
        <f>'Cena na poramnuvanje'!L57*'Sreden kurs'!$D$15</f>
        <v>13348.611120000001</v>
      </c>
      <c r="M57" s="27">
        <f>'Cena na poramnuvanje'!M57*'Sreden kurs'!$D$15</f>
        <v>7748.7629699999998</v>
      </c>
      <c r="N57" s="27">
        <f>'Cena na poramnuvanje'!N57*'Sreden kurs'!$D$15</f>
        <v>7009.4969099999998</v>
      </c>
      <c r="O57" s="27">
        <f>'Cena na poramnuvanje'!O57*'Sreden kurs'!$D$15</f>
        <v>0</v>
      </c>
      <c r="P57" s="27">
        <f>'Cena na poramnuvanje'!P57*'Sreden kurs'!$D$15</f>
        <v>11379.900089999999</v>
      </c>
      <c r="Q57" s="27">
        <f>'Cena na poramnuvanje'!Q57*'Sreden kurs'!$D$15</f>
        <v>11380.51512</v>
      </c>
      <c r="R57" s="27">
        <f>'Cena na poramnuvanje'!R57*'Sreden kurs'!$D$15</f>
        <v>12189.279570000001</v>
      </c>
      <c r="S57" s="27">
        <f>'Cena na poramnuvanje'!S57*'Sreden kurs'!$D$15</f>
        <v>14202.887790000001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14201.657729999999</v>
      </c>
      <c r="Z57" s="27">
        <f>'Cena na poramnuvanje'!Z57*'Sreden kurs'!$D$15</f>
        <v>0</v>
      </c>
      <c r="AA57" s="28">
        <f>'Cena na poramnuvanje'!AA57*'Sreden kurs'!$D$15</f>
        <v>12301.83006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11625.91209</v>
      </c>
      <c r="F58" s="27">
        <f>'Cena na poramnuvanje'!F58*'Sreden kurs'!$D$15</f>
        <v>10624.02822</v>
      </c>
      <c r="G58" s="27">
        <f>'Cena na poramnuvanje'!G58*'Sreden kurs'!$D$15</f>
        <v>10274.076150000001</v>
      </c>
      <c r="H58" s="27">
        <f>'Cena na poramnuvanje'!H58*'Sreden kurs'!$D$15</f>
        <v>10302.36753</v>
      </c>
      <c r="I58" s="27">
        <f>'Cena na poramnuvanje'!I58*'Sreden kurs'!$D$15</f>
        <v>11428.48746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34877.736270000001</v>
      </c>
      <c r="F59" s="29">
        <f>'Cena na poramnuvanje'!F59*'Sreden kurs'!$D$15</f>
        <v>31871.469630000003</v>
      </c>
      <c r="G59" s="29">
        <f>'Cena na poramnuvanje'!G59*'Sreden kurs'!$D$15</f>
        <v>30822.228449999999</v>
      </c>
      <c r="H59" s="29">
        <f>'Cena na poramnuvanje'!H59*'Sreden kurs'!$D$15</f>
        <v>30906.487559999998</v>
      </c>
      <c r="I59" s="29">
        <f>'Cena na poramnuvanje'!I59*'Sreden kurs'!$D$15</f>
        <v>34284.847350000004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15.07.2022</v>
      </c>
      <c r="C60" s="6" t="s">
        <v>26</v>
      </c>
      <c r="D60" s="27">
        <f>'Cena na poramnuvanje'!D60*'Sreden kurs'!$D$16</f>
        <v>32281.829999999998</v>
      </c>
      <c r="E60" s="27">
        <f>'Cena na poramnuvanje'!E60*'Sreden kurs'!$D$16</f>
        <v>25582.58166</v>
      </c>
      <c r="F60" s="27">
        <f>'Cena na poramnuvanje'!F60*'Sreden kurs'!$D$16</f>
        <v>23918.683908000003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36340.117200000001</v>
      </c>
      <c r="U60" s="27">
        <f>'Cena na poramnuvanje'!U60*'Sreden kurs'!$D$16</f>
        <v>41065.56222</v>
      </c>
      <c r="V60" s="27">
        <f>'Cena na poramnuvanje'!V60*'Sreden kurs'!$D$16</f>
        <v>40194.875147999999</v>
      </c>
      <c r="W60" s="27">
        <f>'Cena na poramnuvanje'!W60*'Sreden kurs'!$D$16</f>
        <v>0</v>
      </c>
      <c r="X60" s="27">
        <f>'Cena na poramnuvanje'!X60*'Sreden kurs'!$D$16</f>
        <v>42823.538447999999</v>
      </c>
      <c r="Y60" s="27">
        <f>'Cena na poramnuvanje'!Y60*'Sreden kurs'!$D$16</f>
        <v>40081.120128000002</v>
      </c>
      <c r="Z60" s="27">
        <f>'Cena na poramnuvanje'!Z60*'Sreden kurs'!$D$16</f>
        <v>39927.397127999997</v>
      </c>
      <c r="AA60" s="28">
        <f>'Cena na poramnuvanje'!AA60*'Sreden kurs'!$D$16</f>
        <v>0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12448.488539999997</v>
      </c>
      <c r="K61" s="27">
        <f>'Cena na poramnuvanje'!K61*'Sreden kurs'!$D$16</f>
        <v>13217.718432</v>
      </c>
      <c r="L61" s="27">
        <f>'Cena na poramnuvanje'!L61*'Sreden kurs'!$D$16</f>
        <v>13576.200467999999</v>
      </c>
      <c r="M61" s="27">
        <f>'Cena na poramnuvanje'!M61*'Sreden kurs'!$D$16</f>
        <v>7049.1218879999997</v>
      </c>
      <c r="N61" s="27">
        <f>'Cena na poramnuvanje'!N61*'Sreden kurs'!$D$16</f>
        <v>6905.6456936870754</v>
      </c>
      <c r="O61" s="27">
        <f>'Cena na poramnuvanje'!O61*'Sreden kurs'!$D$16</f>
        <v>8078.3220797535887</v>
      </c>
      <c r="P61" s="27">
        <f>'Cena na poramnuvanje'!P61*'Sreden kurs'!$D$16</f>
        <v>9338.1152168413282</v>
      </c>
      <c r="Q61" s="27">
        <f>'Cena na poramnuvanje'!Q61*'Sreden kurs'!$D$16</f>
        <v>7855.4912567999991</v>
      </c>
      <c r="R61" s="27">
        <f>'Cena na poramnuvanje'!R61*'Sreden kurs'!$D$16</f>
        <v>7748.0500898207401</v>
      </c>
      <c r="S61" s="27">
        <f>'Cena na poramnuvanje'!S61*'Sreden kurs'!$D$16</f>
        <v>6607.6294319999988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13958.0484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12375.316392000001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9377.7178919999988</v>
      </c>
      <c r="H62" s="27">
        <f>'Cena na poramnuvanje'!H62*'Sreden kurs'!$D$16</f>
        <v>9455.8091759999988</v>
      </c>
      <c r="I62" s="27">
        <f>'Cena na poramnuvanje'!I62*'Sreden kurs'!$D$16</f>
        <v>10145.717999999999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28132.538783999997</v>
      </c>
      <c r="H63" s="29">
        <f>'Cena na poramnuvanje'!H63*'Sreden kurs'!$D$16</f>
        <v>28366.812635999999</v>
      </c>
      <c r="I63" s="29">
        <f>'Cena na poramnuvanje'!I63*'Sreden kurs'!$D$16</f>
        <v>30437.153999999999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16.07.2022</v>
      </c>
      <c r="C64" s="6" t="s">
        <v>26</v>
      </c>
      <c r="D64" s="27">
        <f>'Cena na poramnuvanje'!D64*'Sreden kurs'!$D$17</f>
        <v>0</v>
      </c>
      <c r="E64" s="27">
        <f>'Cena na poramnuvanje'!E64*'Sreden kurs'!$D$17</f>
        <v>27972.98374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0</v>
      </c>
      <c r="N64" s="27">
        <f>'Cena na poramnuvanje'!N64*'Sreden kurs'!$D$17</f>
        <v>23078.172780000001</v>
      </c>
      <c r="O64" s="27">
        <f>'Cena na poramnuvanje'!O64*'Sreden kurs'!$D$17</f>
        <v>22933.66517</v>
      </c>
      <c r="P64" s="27">
        <f>'Cena na poramnuvanje'!P64*'Sreden kurs'!$D$17</f>
        <v>22358.709360000001</v>
      </c>
      <c r="Q64" s="27">
        <f>'Cena na poramnuvanje'!Q64*'Sreden kurs'!$D$17</f>
        <v>17722.782245999995</v>
      </c>
      <c r="R64" s="27">
        <f>'Cena na poramnuvanje'!R64*'Sreden kurs'!$D$17</f>
        <v>16148.571686000001</v>
      </c>
      <c r="S64" s="27">
        <f>'Cena na poramnuvanje'!S64*'Sreden kurs'!$D$17</f>
        <v>16464.028724</v>
      </c>
      <c r="T64" s="27">
        <f>'Cena na poramnuvanje'!T64*'Sreden kurs'!$D$17</f>
        <v>17736.925544000005</v>
      </c>
      <c r="U64" s="27">
        <f>'Cena na poramnuvanje'!U64*'Sreden kurs'!$D$17</f>
        <v>21692.744502000005</v>
      </c>
      <c r="V64" s="27">
        <f>'Cena na poramnuvanje'!V64*'Sreden kurs'!$D$17</f>
        <v>26029.817579999999</v>
      </c>
      <c r="W64" s="27">
        <f>'Cena na poramnuvanje'!W64*'Sreden kurs'!$D$17</f>
        <v>29443.748072215691</v>
      </c>
      <c r="X64" s="27">
        <f>'Cena na poramnuvanje'!X64*'Sreden kurs'!$D$17</f>
        <v>32104.505867141343</v>
      </c>
      <c r="Y64" s="27">
        <f>'Cena na poramnuvanje'!Y64*'Sreden kurs'!$D$17</f>
        <v>29685.217235818182</v>
      </c>
      <c r="Z64" s="27">
        <f>'Cena na poramnuvanje'!Z64*'Sreden kurs'!$D$17</f>
        <v>30798.193979731794</v>
      </c>
      <c r="AA64" s="28">
        <f>'Cena na poramnuvanje'!AA64*'Sreden kurs'!$D$17</f>
        <v>27510.023735053172</v>
      </c>
    </row>
    <row r="65" spans="2:27" x14ac:dyDescent="0.25">
      <c r="B65" s="63"/>
      <c r="C65" s="6" t="s">
        <v>27</v>
      </c>
      <c r="D65" s="27">
        <f>'Cena na poramnuvanje'!D65*'Sreden kurs'!$D$17</f>
        <v>7100.5505220000005</v>
      </c>
      <c r="E65" s="27">
        <f>'Cena na poramnuvanje'!E65*'Sreden kurs'!$D$17</f>
        <v>0</v>
      </c>
      <c r="F65" s="27">
        <f>'Cena na poramnuvanje'!F65*'Sreden kurs'!$D$17</f>
        <v>5249.623262000001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7232.7596120000007</v>
      </c>
      <c r="K65" s="27">
        <f>'Cena na poramnuvanje'!K65*'Sreden kurs'!$D$17</f>
        <v>7048.2818120000002</v>
      </c>
      <c r="L65" s="27">
        <f>'Cena na poramnuvanje'!L65*'Sreden kurs'!$D$17</f>
        <v>8609.5789260000001</v>
      </c>
      <c r="M65" s="27">
        <f>'Cena na poramnuvanje'!M65*'Sreden kurs'!$D$17</f>
        <v>5124.1783580000001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7453.5180460000001</v>
      </c>
      <c r="H66" s="27">
        <f>'Cena na poramnuvanje'!H66*'Sreden kurs'!$D$17</f>
        <v>6722.9859580000002</v>
      </c>
      <c r="I66" s="27">
        <f>'Cena na poramnuvanje'!I66*'Sreden kurs'!$D$17</f>
        <v>7384.6463340000009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22359.939212000001</v>
      </c>
      <c r="H67" s="29">
        <f>'Cena na poramnuvanje'!H67*'Sreden kurs'!$D$17</f>
        <v>20168.957874000003</v>
      </c>
      <c r="I67" s="29">
        <f>'Cena na poramnuvanje'!I67*'Sreden kurs'!$D$17</f>
        <v>22153.939001999999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17.07.2022</v>
      </c>
      <c r="C68" s="6" t="s">
        <v>26</v>
      </c>
      <c r="D68" s="27">
        <f>'Cena na poramnuvanje'!D68*'Sreden kurs'!$D$18</f>
        <v>24822.87722320696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19399.070522000002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14785.280744</v>
      </c>
      <c r="N68" s="27">
        <f>'Cena na poramnuvanje'!N68*'Sreden kurs'!$D$18</f>
        <v>0</v>
      </c>
      <c r="O68" s="27">
        <f>'Cena na poramnuvanje'!O68*'Sreden kurs'!$D$18</f>
        <v>8474.9101320000009</v>
      </c>
      <c r="P68" s="27">
        <f>'Cena na poramnuvanje'!P68*'Sreden kurs'!$D$18</f>
        <v>0</v>
      </c>
      <c r="Q68" s="27">
        <f>'Cena na poramnuvanje'!Q68*'Sreden kurs'!$D$18</f>
        <v>8709.1969379999991</v>
      </c>
      <c r="R68" s="27">
        <f>'Cena na poramnuvanje'!R68*'Sreden kurs'!$D$18</f>
        <v>8446.623536000001</v>
      </c>
      <c r="S68" s="27">
        <f>'Cena na poramnuvanje'!S68*'Sreden kurs'!$D$18</f>
        <v>7751.7571560000006</v>
      </c>
      <c r="T68" s="27">
        <f>'Cena na poramnuvanje'!T68*'Sreden kurs'!$D$18</f>
        <v>11416.716116</v>
      </c>
      <c r="U68" s="27">
        <f>'Cena na poramnuvanje'!U68*'Sreden kurs'!$D$18</f>
        <v>21051.991610000001</v>
      </c>
      <c r="V68" s="27">
        <f>'Cena na poramnuvanje'!V68*'Sreden kurs'!$D$18</f>
        <v>31768.921937999999</v>
      </c>
      <c r="W68" s="27">
        <f>'Cena na poramnuvanje'!W68*'Sreden kurs'!$D$18</f>
        <v>0</v>
      </c>
      <c r="X68" s="27">
        <f>'Cena na poramnuvanje'!X68*'Sreden kurs'!$D$18</f>
        <v>39644.279220000004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6031.8091340000001</v>
      </c>
      <c r="L69" s="27">
        <f>'Cena na poramnuvanje'!L69*'Sreden kurs'!$D$18</f>
        <v>5827.0387760000003</v>
      </c>
      <c r="M69" s="27">
        <f>'Cena na poramnuvanje'!M69*'Sreden kurs'!$D$18</f>
        <v>0</v>
      </c>
      <c r="N69" s="27">
        <f>'Cena na poramnuvanje'!N69*'Sreden kurs'!$D$18</f>
        <v>3044.4986260000001</v>
      </c>
      <c r="O69" s="27">
        <f>'Cena na poramnuvanje'!O69*'Sreden kurs'!$D$18</f>
        <v>0</v>
      </c>
      <c r="P69" s="27">
        <f>'Cena na poramnuvanje'!P69*'Sreden kurs'!$D$18</f>
        <v>3921.3831020000007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12863.636994</v>
      </c>
      <c r="X69" s="27">
        <f>'Cena na poramnuvanje'!X69*'Sreden kurs'!$D$18</f>
        <v>0</v>
      </c>
      <c r="Y69" s="27">
        <f>'Cena na poramnuvanje'!Y69*'Sreden kurs'!$D$18</f>
        <v>13373.410647999999</v>
      </c>
      <c r="Z69" s="27">
        <f>'Cena na poramnuvanje'!Z69*'Sreden kurs'!$D$18</f>
        <v>10287.134023498998</v>
      </c>
      <c r="AA69" s="28">
        <f>'Cena na poramnuvanje'!AA69*'Sreden kurs'!$D$18</f>
        <v>12545.105326000001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7403.7090400000006</v>
      </c>
      <c r="F70" s="27">
        <f>'Cena na poramnuvanje'!F70*'Sreden kurs'!$D$18</f>
        <v>5362.7696459999997</v>
      </c>
      <c r="G70" s="27">
        <f>'Cena na poramnuvanje'!G70*'Sreden kurs'!$D$18</f>
        <v>4956.3035600000003</v>
      </c>
      <c r="H70" s="27">
        <f>'Cena na poramnuvanje'!H70*'Sreden kurs'!$D$18</f>
        <v>4821.6347660000001</v>
      </c>
      <c r="I70" s="27">
        <f>'Cena na poramnuvanje'!I70*'Sreden kurs'!$D$18</f>
        <v>6004.1374640000004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22211.127120000001</v>
      </c>
      <c r="F71" s="29">
        <f>'Cena na poramnuvanje'!F71*'Sreden kurs'!$D$18</f>
        <v>16087.694012000002</v>
      </c>
      <c r="G71" s="29">
        <f>'Cena na poramnuvanje'!G71*'Sreden kurs'!$D$18</f>
        <v>14868.295754000001</v>
      </c>
      <c r="H71" s="29">
        <f>'Cena na poramnuvanje'!H71*'Sreden kurs'!$D$18</f>
        <v>14464.289372000001</v>
      </c>
      <c r="I71" s="29">
        <f>'Cena na poramnuvanje'!I71*'Sreden kurs'!$D$18</f>
        <v>18012.412392000002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18.07.2022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39082.851782000005</v>
      </c>
      <c r="U72" s="27">
        <f>'Cena na poramnuvanje'!U72*'Sreden kurs'!$D$19</f>
        <v>42763.183891999994</v>
      </c>
      <c r="V72" s="27">
        <f>'Cena na poramnuvanje'!V72*'Sreden kurs'!$D$19</f>
        <v>48683.076494000001</v>
      </c>
      <c r="W72" s="27">
        <f>'Cena na poramnuvanje'!W72*'Sreden kurs'!$D$19</f>
        <v>0</v>
      </c>
      <c r="X72" s="27">
        <f>'Cena na poramnuvanje'!X72*'Sreden kurs'!$D$19</f>
        <v>61492.600000000006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12124.495942</v>
      </c>
      <c r="K73" s="27">
        <f>'Cena na poramnuvanje'!K73*'Sreden kurs'!$D$19</f>
        <v>13065.332722000001</v>
      </c>
      <c r="L73" s="27">
        <f>'Cena na poramnuvanje'!L73*'Sreden kurs'!$D$19</f>
        <v>12671.165156000001</v>
      </c>
      <c r="M73" s="27">
        <f>'Cena na poramnuvanje'!M73*'Sreden kurs'!$D$19</f>
        <v>11708.191040000002</v>
      </c>
      <c r="N73" s="27">
        <f>'Cena na poramnuvanje'!N73*'Sreden kurs'!$D$19</f>
        <v>11159.062122000001</v>
      </c>
      <c r="O73" s="27">
        <f>'Cena na poramnuvanje'!O73*'Sreden kurs'!$D$19</f>
        <v>11570.447616000001</v>
      </c>
      <c r="P73" s="27">
        <f>'Cena na poramnuvanje'!P73*'Sreden kurs'!$D$19</f>
        <v>13441.667434000003</v>
      </c>
      <c r="Q73" s="27">
        <f>'Cena na poramnuvanje'!Q73*'Sreden kurs'!$D$19</f>
        <v>12762.789130000001</v>
      </c>
      <c r="R73" s="27">
        <f>'Cena na poramnuvanje'!R73*'Sreden kurs'!$D$19</f>
        <v>8233.8247652546597</v>
      </c>
      <c r="S73" s="27">
        <f>'Cena na poramnuvanje'!S73*'Sreden kurs'!$D$19</f>
        <v>7290.437658455633</v>
      </c>
      <c r="T73" s="27">
        <f>'Cena na poramnuvanje'!T73*'Sreden kurs'!$D$19</f>
        <v>0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19920.527770000004</v>
      </c>
      <c r="X73" s="27">
        <f>'Cena na poramnuvanje'!X73*'Sreden kurs'!$D$19</f>
        <v>0</v>
      </c>
      <c r="Y73" s="27">
        <f>'Cena na poramnuvanje'!Y73*'Sreden kurs'!$D$19</f>
        <v>18467.457632000001</v>
      </c>
      <c r="Z73" s="27">
        <f>'Cena na poramnuvanje'!Z73*'Sreden kurs'!$D$19</f>
        <v>16299.843482</v>
      </c>
      <c r="AA73" s="28">
        <f>'Cena na poramnuvanje'!AA73*'Sreden kurs'!$D$19</f>
        <v>14446.456517999999</v>
      </c>
    </row>
    <row r="74" spans="2:27" x14ac:dyDescent="0.25">
      <c r="B74" s="63"/>
      <c r="C74" s="6" t="s">
        <v>28</v>
      </c>
      <c r="D74" s="27">
        <f>'Cena na poramnuvanje'!D74*'Sreden kurs'!$D$19</f>
        <v>11984.292814</v>
      </c>
      <c r="E74" s="27">
        <f>'Cena na poramnuvanje'!E74*'Sreden kurs'!$D$19</f>
        <v>10100.15955</v>
      </c>
      <c r="F74" s="27">
        <f>'Cena na poramnuvanje'!F74*'Sreden kurs'!$D$19</f>
        <v>9200.5228120000011</v>
      </c>
      <c r="G74" s="27">
        <f>'Cena na poramnuvanje'!G74*'Sreden kurs'!$D$19</f>
        <v>8683.9849720000002</v>
      </c>
      <c r="H74" s="27">
        <f>'Cena na poramnuvanje'!H74*'Sreden kurs'!$D$19</f>
        <v>9124.2719880000004</v>
      </c>
      <c r="I74" s="27">
        <f>'Cena na poramnuvanje'!I74*'Sreden kurs'!$D$19</f>
        <v>9750.2666559999998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35952.263515999999</v>
      </c>
      <c r="E75" s="29">
        <f>'Cena na poramnuvanje'!E75*'Sreden kurs'!$D$19</f>
        <v>30299.863724000003</v>
      </c>
      <c r="F75" s="29">
        <f>'Cena na poramnuvanje'!F75*'Sreden kurs'!$D$19</f>
        <v>27600.953510000003</v>
      </c>
      <c r="G75" s="29">
        <f>'Cena na poramnuvanje'!G75*'Sreden kurs'!$D$19</f>
        <v>26051.954916000002</v>
      </c>
      <c r="H75" s="29">
        <f>'Cena na poramnuvanje'!H75*'Sreden kurs'!$D$19</f>
        <v>27372.815964000001</v>
      </c>
      <c r="I75" s="29">
        <f>'Cena na poramnuvanje'!I75*'Sreden kurs'!$D$19</f>
        <v>29250.799968000003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19.07.2022</v>
      </c>
      <c r="C76" s="6" t="s">
        <v>26</v>
      </c>
      <c r="D76" s="27">
        <f>'Cena na poramnuvanje'!D76*'Sreden kurs'!$D$20</f>
        <v>37123.916550000002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39023.497100000001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60255.875749999999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13528.899999999998</v>
      </c>
      <c r="K77" s="27">
        <f>'Cena na poramnuvanje'!K77*'Sreden kurs'!$D$20</f>
        <v>14887.324549999999</v>
      </c>
      <c r="L77" s="27">
        <f>'Cena na poramnuvanje'!L77*'Sreden kurs'!$D$20</f>
        <v>14321.570549999999</v>
      </c>
      <c r="M77" s="27">
        <f>'Cena na poramnuvanje'!M77*'Sreden kurs'!$D$20</f>
        <v>0</v>
      </c>
      <c r="N77" s="27">
        <f>'Cena na poramnuvanje'!N77*'Sreden kurs'!$D$20</f>
        <v>13650.045149999998</v>
      </c>
      <c r="O77" s="27">
        <f>'Cena na poramnuvanje'!O77*'Sreden kurs'!$D$20</f>
        <v>9312.7389451467261</v>
      </c>
      <c r="P77" s="27">
        <f>'Cena na poramnuvanje'!P77*'Sreden kurs'!$D$20</f>
        <v>9232.0202667221311</v>
      </c>
      <c r="Q77" s="27">
        <f>'Cena na poramnuvanje'!Q77*'Sreden kurs'!$D$20</f>
        <v>9493.2744421052612</v>
      </c>
      <c r="R77" s="27">
        <f>'Cena na poramnuvanje'!R77*'Sreden kurs'!$D$20</f>
        <v>8637.878992105263</v>
      </c>
      <c r="S77" s="27">
        <f>'Cena na poramnuvanje'!S77*'Sreden kurs'!$D$20</f>
        <v>9242.9803520833339</v>
      </c>
      <c r="T77" s="27">
        <f>'Cena na poramnuvanje'!T77*'Sreden kurs'!$D$20</f>
        <v>18432.511300000002</v>
      </c>
      <c r="U77" s="27">
        <f>'Cena na poramnuvanje'!U77*'Sreden kurs'!$D$20</f>
        <v>0</v>
      </c>
      <c r="V77" s="27">
        <f>'Cena na poramnuvanje'!V77*'Sreden kurs'!$D$20</f>
        <v>11803.916701315786</v>
      </c>
      <c r="W77" s="27">
        <f>'Cena na poramnuvanje'!W77*'Sreden kurs'!$D$20</f>
        <v>18167.467850000005</v>
      </c>
      <c r="X77" s="27">
        <f>'Cena na poramnuvanje'!X77*'Sreden kurs'!$D$20</f>
        <v>17870.446999999996</v>
      </c>
      <c r="Y77" s="27">
        <f>'Cena na poramnuvanje'!Y77*'Sreden kurs'!$D$20</f>
        <v>14815.375399999999</v>
      </c>
      <c r="Z77" s="27">
        <f>'Cena na poramnuvanje'!Z77*'Sreden kurs'!$D$20</f>
        <v>15264.2889</v>
      </c>
      <c r="AA77" s="28">
        <f>'Cena na poramnuvanje'!AA77*'Sreden kurs'!$D$20</f>
        <v>10519.949649999999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11345.827499999999</v>
      </c>
      <c r="F78" s="27">
        <f>'Cena na poramnuvanje'!F78*'Sreden kurs'!$D$20</f>
        <v>10361.907499999999</v>
      </c>
      <c r="G78" s="27">
        <f>'Cena na poramnuvanje'!G78*'Sreden kurs'!$D$20</f>
        <v>10000.3169</v>
      </c>
      <c r="H78" s="27">
        <f>'Cena na poramnuvanje'!H78*'Sreden kurs'!$D$20</f>
        <v>9799.8432000000012</v>
      </c>
      <c r="I78" s="27">
        <f>'Cena na poramnuvanje'!I78*'Sreden kurs'!$D$20</f>
        <v>10791.75755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34036.867550000003</v>
      </c>
      <c r="F79" s="29">
        <f>'Cena na poramnuvanje'!F79*'Sreden kurs'!$D$20</f>
        <v>31085.7225</v>
      </c>
      <c r="G79" s="29">
        <f>'Cena na poramnuvanje'!G79*'Sreden kurs'!$D$20</f>
        <v>30000.950700000001</v>
      </c>
      <c r="H79" s="29">
        <f>'Cena na poramnuvanje'!H79*'Sreden kurs'!$D$20</f>
        <v>29399.529599999998</v>
      </c>
      <c r="I79" s="29">
        <f>'Cena na poramnuvanje'!I79*'Sreden kurs'!$D$20</f>
        <v>32375.272649999999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20.07.2022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37405.144523999996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41310.584006999998</v>
      </c>
      <c r="S80" s="27">
        <f>'Cena na poramnuvanje'!S80*'Sreden kurs'!$D$21</f>
        <v>51071.415516000001</v>
      </c>
      <c r="T80" s="27">
        <f>'Cena na poramnuvanje'!T80*'Sreden kurs'!$D$21</f>
        <v>49449.222261999996</v>
      </c>
      <c r="U80" s="27">
        <f>'Cena na poramnuvanje'!U80*'Sreden kurs'!$D$21</f>
        <v>47054.673159999991</v>
      </c>
      <c r="V80" s="27">
        <f>'Cena na poramnuvanje'!V80*'Sreden kurs'!$D$21</f>
        <v>44016.183375580535</v>
      </c>
      <c r="W80" s="27">
        <f>'Cena na poramnuvanje'!W80*'Sreden kurs'!$D$21</f>
        <v>60396.874460999992</v>
      </c>
      <c r="X80" s="27">
        <f>'Cena na poramnuvanje'!X80*'Sreden kurs'!$D$21</f>
        <v>61493.3</v>
      </c>
      <c r="Y80" s="27">
        <f>'Cena na poramnuvanje'!Y80*'Sreden kurs'!$D$21</f>
        <v>58636.936214999994</v>
      </c>
      <c r="Z80" s="27">
        <f>'Cena na poramnuvanje'!Z80*'Sreden kurs'!$D$21</f>
        <v>0</v>
      </c>
      <c r="AA80" s="28">
        <f>'Cena na poramnuvanje'!AA80*'Sreden kurs'!$D$21</f>
        <v>42573.656389000003</v>
      </c>
    </row>
    <row r="81" spans="2:27" x14ac:dyDescent="0.25">
      <c r="B81" s="63"/>
      <c r="C81" s="6" t="s">
        <v>27</v>
      </c>
      <c r="D81" s="27">
        <f>'Cena na poramnuvanje'!D81*'Sreden kurs'!$D$21</f>
        <v>9148.3582409999999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13559.272649999999</v>
      </c>
      <c r="L81" s="27">
        <f>'Cena na poramnuvanje'!L81*'Sreden kurs'!$D$21</f>
        <v>11517.695090000001</v>
      </c>
      <c r="M81" s="27">
        <f>'Cena na poramnuvanje'!M81*'Sreden kurs'!$D$21</f>
        <v>11756.904026999999</v>
      </c>
      <c r="N81" s="27">
        <f>'Cena na poramnuvanje'!N81*'Sreden kurs'!$D$21</f>
        <v>12404.428476000001</v>
      </c>
      <c r="O81" s="27">
        <f>'Cena na poramnuvanje'!O81*'Sreden kurs'!$D$21</f>
        <v>7652.8480557597768</v>
      </c>
      <c r="P81" s="27">
        <f>'Cena na poramnuvanje'!P81*'Sreden kurs'!$D$21</f>
        <v>8262.6952146286985</v>
      </c>
      <c r="Q81" s="27">
        <f>'Cena na poramnuvanje'!Q81*'Sreden kurs'!$D$21</f>
        <v>9477.2490067199997</v>
      </c>
      <c r="R81" s="27">
        <f>'Cena na poramnuvanje'!R81*'Sreden kurs'!$D$21</f>
        <v>0</v>
      </c>
      <c r="S81" s="27">
        <f>'Cena na poramnuvanje'!S81*'Sreden kurs'!$D$21</f>
        <v>0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15402.226850999999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7691.581964</v>
      </c>
      <c r="F82" s="27">
        <f>'Cena na poramnuvanje'!F82*'Sreden kurs'!$D$21</f>
        <v>7334.3058909999991</v>
      </c>
      <c r="G82" s="27">
        <f>'Cena na poramnuvanje'!G82*'Sreden kurs'!$D$21</f>
        <v>7017.6153960000001</v>
      </c>
      <c r="H82" s="27">
        <f>'Cena na poramnuvanje'!H82*'Sreden kurs'!$D$21</f>
        <v>7645.4619889999994</v>
      </c>
      <c r="I82" s="27">
        <f>'Cena na poramnuvanje'!I82*'Sreden kurs'!$D$21</f>
        <v>9671.6662240000005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23074.130959000002</v>
      </c>
      <c r="F83" s="29">
        <f>'Cena na poramnuvanje'!F83*'Sreden kurs'!$D$21</f>
        <v>22002.917673</v>
      </c>
      <c r="G83" s="29">
        <f>'Cena na poramnuvanje'!G83*'Sreden kurs'!$D$21</f>
        <v>21052.231255000002</v>
      </c>
      <c r="H83" s="29">
        <f>'Cena na poramnuvanje'!H83*'Sreden kurs'!$D$21</f>
        <v>22936.385966999998</v>
      </c>
      <c r="I83" s="29">
        <f>'Cena na poramnuvanje'!I83*'Sreden kurs'!$D$21</f>
        <v>29014.998671999998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21.07.2022</v>
      </c>
      <c r="C84" s="6" t="s">
        <v>26</v>
      </c>
      <c r="D84" s="27">
        <f>'Cena na poramnuvanje'!D84*'Sreden kurs'!$D$22</f>
        <v>38380.553089999994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36709.159760000002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43308.642179999995</v>
      </c>
      <c r="U84" s="27">
        <f>'Cena na poramnuvanje'!U84*'Sreden kurs'!$D$22</f>
        <v>55880.988254999989</v>
      </c>
      <c r="V84" s="27">
        <f>'Cena na poramnuvanje'!V84*'Sreden kurs'!$D$22</f>
        <v>61493.5</v>
      </c>
      <c r="W84" s="27">
        <f>'Cena na poramnuvanje'!W84*'Sreden kurs'!$D$22</f>
        <v>54460.488404999989</v>
      </c>
      <c r="X84" s="27">
        <f>'Cena na poramnuvanje'!X84*'Sreden kurs'!$D$22</f>
        <v>0</v>
      </c>
      <c r="Y84" s="27">
        <f>'Cena na poramnuvanje'!Y84*'Sreden kurs'!$D$22</f>
        <v>55620.870749999995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16155.572320000001</v>
      </c>
      <c r="K85" s="27">
        <f>'Cena na poramnuvanje'!K85*'Sreden kurs'!$D$22</f>
        <v>16246.582699999999</v>
      </c>
      <c r="L85" s="27">
        <f>'Cena na poramnuvanje'!L85*'Sreden kurs'!$D$22</f>
        <v>15973.551559999998</v>
      </c>
      <c r="M85" s="27">
        <f>'Cena na poramnuvanje'!M85*'Sreden kurs'!$D$22</f>
        <v>15217.796445</v>
      </c>
      <c r="N85" s="27">
        <f>'Cena na poramnuvanje'!N85*'Sreden kurs'!$D$22</f>
        <v>8639.8367500000004</v>
      </c>
      <c r="O85" s="27">
        <f>'Cena na poramnuvanje'!O85*'Sreden kurs'!$D$22</f>
        <v>7945.575135</v>
      </c>
      <c r="P85" s="27">
        <f>'Cena na poramnuvanje'!P85*'Sreden kurs'!$D$22</f>
        <v>7183.6706700000004</v>
      </c>
      <c r="Q85" s="27">
        <f>'Cena na poramnuvanje'!Q85*'Sreden kurs'!$D$22</f>
        <v>0</v>
      </c>
      <c r="R85" s="27">
        <f>'Cena na poramnuvanje'!R85*'Sreden kurs'!$D$22</f>
        <v>7610.4355599999999</v>
      </c>
      <c r="S85" s="27">
        <f>'Cena na poramnuvanje'!S85*'Sreden kurs'!$D$22</f>
        <v>7933.2764349999989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18233.437684999997</v>
      </c>
      <c r="Y85" s="27">
        <f>'Cena na poramnuvanje'!Y85*'Sreden kurs'!$D$22</f>
        <v>0</v>
      </c>
      <c r="Z85" s="27">
        <f>'Cena na poramnuvanje'!Z85*'Sreden kurs'!$D$22</f>
        <v>13790.579275241291</v>
      </c>
      <c r="AA85" s="28">
        <f>'Cena na poramnuvanje'!AA85*'Sreden kurs'!$D$22</f>
        <v>8935.7508566901415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10148.887239999998</v>
      </c>
      <c r="F86" s="27">
        <f>'Cena na poramnuvanje'!F86*'Sreden kurs'!$D$22</f>
        <v>10244.817099999998</v>
      </c>
      <c r="G86" s="27">
        <f>'Cena na poramnuvanje'!G86*'Sreden kurs'!$D$22</f>
        <v>10751.52354</v>
      </c>
      <c r="H86" s="27">
        <f>'Cena na poramnuvanje'!H86*'Sreden kurs'!$D$22</f>
        <v>10521.537849999999</v>
      </c>
      <c r="I86" s="27">
        <f>'Cena na poramnuvanje'!I86*'Sreden kurs'!$D$22</f>
        <v>11446.400089999999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30446.046784999999</v>
      </c>
      <c r="F87" s="29">
        <f>'Cena na poramnuvanje'!F87*'Sreden kurs'!$D$22</f>
        <v>30733.836364999999</v>
      </c>
      <c r="G87" s="29">
        <f>'Cena na poramnuvanje'!G87*'Sreden kurs'!$D$22</f>
        <v>32253.955684999997</v>
      </c>
      <c r="H87" s="29">
        <f>'Cena na poramnuvanje'!H87*'Sreden kurs'!$D$22</f>
        <v>31563.998614999997</v>
      </c>
      <c r="I87" s="29">
        <f>'Cena na poramnuvanje'!I87*'Sreden kurs'!$D$22</f>
        <v>34338.585334999996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22.07.2022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0</v>
      </c>
      <c r="P88" s="27">
        <f>'Cena na poramnuvanje'!P88*'Sreden kurs'!$D$23</f>
        <v>37833.320324271503</v>
      </c>
      <c r="Q88" s="27">
        <f>'Cena na poramnuvanje'!Q88*'Sreden kurs'!$D$23</f>
        <v>31977.12628603333</v>
      </c>
      <c r="R88" s="27">
        <f>'Cena na poramnuvanje'!R88*'Sreden kurs'!$D$23</f>
        <v>29927.962900910898</v>
      </c>
      <c r="S88" s="27">
        <f>'Cena na poramnuvanje'!S88*'Sreden kurs'!$D$23</f>
        <v>38769.159976000003</v>
      </c>
      <c r="T88" s="27">
        <f>'Cena na poramnuvanje'!T88*'Sreden kurs'!$D$23</f>
        <v>61495.4</v>
      </c>
      <c r="U88" s="27">
        <f>'Cena na poramnuvanje'!U88*'Sreden kurs'!$D$23</f>
        <v>51404.619813999998</v>
      </c>
      <c r="V88" s="27">
        <f>'Cena na poramnuvanje'!V88*'Sreden kurs'!$D$23</f>
        <v>56573.053666830725</v>
      </c>
      <c r="W88" s="27">
        <f>'Cena na poramnuvanje'!W88*'Sreden kurs'!$D$23</f>
        <v>53174.699555009305</v>
      </c>
      <c r="X88" s="27">
        <f>'Cena na poramnuvanje'!X88*'Sreden kurs'!$D$23</f>
        <v>54018.990525672722</v>
      </c>
      <c r="Y88" s="27">
        <f>'Cena na poramnuvanje'!Y88*'Sreden kurs'!$D$23</f>
        <v>47976.45252167272</v>
      </c>
      <c r="Z88" s="27">
        <f>'Cena na poramnuvanje'!Z88*'Sreden kurs'!$D$23</f>
        <v>0</v>
      </c>
      <c r="AA88" s="28">
        <f>'Cena na poramnuvanje'!AA88*'Sreden kurs'!$D$23</f>
        <v>41986.599303999996</v>
      </c>
    </row>
    <row r="89" spans="2:27" x14ac:dyDescent="0.25">
      <c r="B89" s="63"/>
      <c r="C89" s="6" t="s">
        <v>27</v>
      </c>
      <c r="D89" s="27">
        <f>'Cena na poramnuvanje'!D89*'Sreden kurs'!$D$23</f>
        <v>8990.9884312608701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12762.140362</v>
      </c>
      <c r="K89" s="27">
        <f>'Cena na poramnuvanje'!K89*'Sreden kurs'!$D$23</f>
        <v>14307.519764000001</v>
      </c>
      <c r="L89" s="27">
        <f>'Cena na poramnuvanje'!L89*'Sreden kurs'!$D$23</f>
        <v>13941.007179999999</v>
      </c>
      <c r="M89" s="27">
        <f>'Cena na poramnuvanje'!M89*'Sreden kurs'!$D$23</f>
        <v>13412.146739999998</v>
      </c>
      <c r="N89" s="27">
        <f>'Cena na poramnuvanje'!N89*'Sreden kurs'!$D$23</f>
        <v>7616.8202439999995</v>
      </c>
      <c r="O89" s="27">
        <f>'Cena na poramnuvanje'!O89*'Sreden kurs'!$D$23</f>
        <v>7286.2575384324318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10107.063098434781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10409.941311999999</v>
      </c>
      <c r="F90" s="27">
        <f>'Cena na poramnuvanje'!F90*'Sreden kurs'!$D$23</f>
        <v>10235.294376</v>
      </c>
      <c r="G90" s="27">
        <f>'Cena na poramnuvanje'!G90*'Sreden kurs'!$D$23</f>
        <v>10083.400737999998</v>
      </c>
      <c r="H90" s="27">
        <f>'Cena na poramnuvanje'!H90*'Sreden kurs'!$D$23</f>
        <v>10080.325967999999</v>
      </c>
      <c r="I90" s="27">
        <f>'Cena na poramnuvanje'!I90*'Sreden kurs'!$D$23</f>
        <v>10404.406725999999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31229.823935999997</v>
      </c>
      <c r="F91" s="29">
        <f>'Cena na poramnuvanje'!F91*'Sreden kurs'!$D$23</f>
        <v>30705.883127999998</v>
      </c>
      <c r="G91" s="29">
        <f>'Cena na poramnuvanje'!G91*'Sreden kurs'!$D$23</f>
        <v>30249.587259999997</v>
      </c>
      <c r="H91" s="29">
        <f>'Cena na poramnuvanje'!H91*'Sreden kurs'!$D$23</f>
        <v>30240.362949999999</v>
      </c>
      <c r="I91" s="29">
        <f>'Cena na poramnuvanje'!I91*'Sreden kurs'!$D$23</f>
        <v>31213.220178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23.07.2022</v>
      </c>
      <c r="C92" s="6" t="s">
        <v>26</v>
      </c>
      <c r="D92" s="27">
        <f>'Cena na poramnuvanje'!D92*'Sreden kurs'!$D$24</f>
        <v>37132.525849999998</v>
      </c>
      <c r="E92" s="27">
        <f>'Cena na poramnuvanje'!E92*'Sreden kurs'!$D$24</f>
        <v>27551.604849999996</v>
      </c>
      <c r="F92" s="27">
        <f>'Cena na poramnuvanje'!F92*'Sreden kurs'!$D$24</f>
        <v>28136.422299999998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31088.797249999996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32408.479949999997</v>
      </c>
      <c r="Q92" s="27">
        <f>'Cena na poramnuvanje'!Q92*'Sreden kurs'!$D$24</f>
        <v>29236.567849999999</v>
      </c>
      <c r="R92" s="27">
        <f>'Cena na poramnuvanje'!R92*'Sreden kurs'!$D$24</f>
        <v>28506.007250000002</v>
      </c>
      <c r="S92" s="27">
        <f>'Cena na poramnuvanje'!S92*'Sreden kurs'!$D$24</f>
        <v>29412.44355</v>
      </c>
      <c r="T92" s="27">
        <f>'Cena na poramnuvanje'!T92*'Sreden kurs'!$D$24</f>
        <v>31847.030599999998</v>
      </c>
      <c r="U92" s="27">
        <f>'Cena na poramnuvanje'!U92*'Sreden kurs'!$D$24</f>
        <v>32361.321193186184</v>
      </c>
      <c r="V92" s="27">
        <f>'Cena na poramnuvanje'!V92*'Sreden kurs'!$D$24</f>
        <v>38663.751349999999</v>
      </c>
      <c r="W92" s="27">
        <f>'Cena na poramnuvanje'!W92*'Sreden kurs'!$D$24</f>
        <v>37815.120349999997</v>
      </c>
      <c r="X92" s="27">
        <f>'Cena na poramnuvanje'!X92*'Sreden kurs'!$D$24</f>
        <v>39196.913</v>
      </c>
      <c r="Y92" s="27">
        <f>'Cena na poramnuvanje'!Y92*'Sreden kurs'!$D$24</f>
        <v>0</v>
      </c>
      <c r="Z92" s="27">
        <f>'Cena na poramnuvanje'!Z92*'Sreden kurs'!$D$24</f>
        <v>0</v>
      </c>
      <c r="AA92" s="28">
        <f>'Cena na poramnuvanje'!AA92*'Sreden kurs'!$D$24</f>
        <v>0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10242.6072</v>
      </c>
      <c r="L93" s="27">
        <f>'Cena na poramnuvanje'!L93*'Sreden kurs'!$D$24</f>
        <v>10570.375549999999</v>
      </c>
      <c r="M93" s="27">
        <f>'Cena na poramnuvanje'!M93*'Sreden kurs'!$D$24</f>
        <v>10896.913999999999</v>
      </c>
      <c r="N93" s="27">
        <f>'Cena na poramnuvanje'!N93*'Sreden kurs'!$D$24</f>
        <v>11069.714949999998</v>
      </c>
      <c r="O93" s="27">
        <f>'Cena na poramnuvanje'!O93*'Sreden kurs'!$D$24</f>
        <v>10981.162149999998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12502.54845</v>
      </c>
      <c r="Z93" s="27">
        <f>'Cena na poramnuvanje'!Z93*'Sreden kurs'!$D$24</f>
        <v>12314.9887</v>
      </c>
      <c r="AA93" s="28">
        <f>'Cena na poramnuvanje'!AA93*'Sreden kurs'!$D$24</f>
        <v>9687.4619259295978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10362.522449999999</v>
      </c>
      <c r="H94" s="27">
        <f>'Cena na poramnuvanje'!H94*'Sreden kurs'!$D$24</f>
        <v>10209.3999</v>
      </c>
      <c r="I94" s="27">
        <f>'Cena na poramnuvanje'!I94*'Sreden kurs'!$D$24</f>
        <v>10186.031799999999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31086.952399999998</v>
      </c>
      <c r="H95" s="29">
        <f>'Cena na poramnuvanje'!H95*'Sreden kurs'!$D$24</f>
        <v>30628.199699999997</v>
      </c>
      <c r="I95" s="29">
        <f>'Cena na poramnuvanje'!I95*'Sreden kurs'!$D$24</f>
        <v>30557.480449999999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24.07.2022</v>
      </c>
      <c r="C96" s="6" t="s">
        <v>26</v>
      </c>
      <c r="D96" s="27">
        <f>'Cena na poramnuvanje'!D96*'Sreden kurs'!$D$25</f>
        <v>36275.285550000001</v>
      </c>
      <c r="E96" s="27">
        <f>'Cena na poramnuvanje'!E96*'Sreden kurs'!$D$25</f>
        <v>34982.045700000002</v>
      </c>
      <c r="F96" s="27">
        <f>'Cena na poramnuvanje'!F96*'Sreden kurs'!$D$25</f>
        <v>32751.622050000002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30262.919399999995</v>
      </c>
      <c r="V96" s="27">
        <f>'Cena na poramnuvanje'!V96*'Sreden kurs'!$D$25</f>
        <v>30680.824584777267</v>
      </c>
      <c r="W96" s="27">
        <f>'Cena na poramnuvanje'!W96*'Sreden kurs'!$D$25</f>
        <v>34469.1774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8386.6880999999994</v>
      </c>
      <c r="K97" s="27">
        <f>'Cena na poramnuvanje'!K97*'Sreden kurs'!$D$25</f>
        <v>8023.2526499999976</v>
      </c>
      <c r="L97" s="27">
        <f>'Cena na poramnuvanje'!L97*'Sreden kurs'!$D$25</f>
        <v>4511.0826163223128</v>
      </c>
      <c r="M97" s="27">
        <f>'Cena na poramnuvanje'!M97*'Sreden kurs'!$D$25</f>
        <v>3976.4572239280774</v>
      </c>
      <c r="N97" s="27">
        <f>'Cena na poramnuvanje'!N97*'Sreden kurs'!$D$25</f>
        <v>5303.5715181747273</v>
      </c>
      <c r="O97" s="27">
        <f>'Cena na poramnuvanje'!O97*'Sreden kurs'!$D$25</f>
        <v>5260.2822999999999</v>
      </c>
      <c r="P97" s="27">
        <f>'Cena na poramnuvanje'!P97*'Sreden kurs'!$D$25</f>
        <v>4207.4879000000001</v>
      </c>
      <c r="Q97" s="27">
        <f>'Cena na poramnuvanje'!Q97*'Sreden kurs'!$D$25</f>
        <v>5694.436999999999</v>
      </c>
      <c r="R97" s="27">
        <f>'Cena na poramnuvanje'!R97*'Sreden kurs'!$D$25</f>
        <v>6560.9015499999996</v>
      </c>
      <c r="S97" s="27">
        <f>'Cena na poramnuvanje'!S97*'Sreden kurs'!$D$25</f>
        <v>7855.9862500000008</v>
      </c>
      <c r="T97" s="27">
        <f>'Cena na poramnuvanje'!T97*'Sreden kurs'!$D$25</f>
        <v>8440.8037000000004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9932.5759683176129</v>
      </c>
      <c r="Y97" s="27">
        <f>'Cena na poramnuvanje'!Y97*'Sreden kurs'!$D$25</f>
        <v>9436.0321965936746</v>
      </c>
      <c r="Z97" s="27">
        <f>'Cena na poramnuvanje'!Z97*'Sreden kurs'!$D$25</f>
        <v>8303.4329861773822</v>
      </c>
      <c r="AA97" s="28">
        <f>'Cena na poramnuvanje'!AA97*'Sreden kurs'!$D$25</f>
        <v>8302.0576479899482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10177.422499999999</v>
      </c>
      <c r="H98" s="27">
        <f>'Cena na poramnuvanje'!H98*'Sreden kurs'!$D$25</f>
        <v>9721.7445499999994</v>
      </c>
      <c r="I98" s="27">
        <f>'Cena na poramnuvanje'!I98*'Sreden kurs'!$D$25</f>
        <v>9310.95795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30532.267499999998</v>
      </c>
      <c r="H99" s="29">
        <f>'Cena na poramnuvanje'!H99*'Sreden kurs'!$D$25</f>
        <v>29165.233649999998</v>
      </c>
      <c r="I99" s="29">
        <f>'Cena na poramnuvanje'!I99*'Sreden kurs'!$D$25</f>
        <v>27932.87385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25.07.2022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53600.2719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61495.000000000007</v>
      </c>
      <c r="U100" s="27">
        <f>'Cena na poramnuvanje'!U100*'Sreden kurs'!$D$26</f>
        <v>61494.999999999993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3"/>
      <c r="C101" s="6" t="s">
        <v>27</v>
      </c>
      <c r="D101" s="27">
        <f>'Cena na poramnuvanje'!D101*'Sreden kurs'!$D$26</f>
        <v>8207.4587685374827</v>
      </c>
      <c r="E101" s="27">
        <f>'Cena na poramnuvanje'!E101*'Sreden kurs'!$D$26</f>
        <v>6815.8879733318254</v>
      </c>
      <c r="F101" s="27">
        <f>'Cena na poramnuvanje'!F101*'Sreden kurs'!$D$26</f>
        <v>8176.9901499999996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11532.772299999999</v>
      </c>
      <c r="K101" s="27">
        <f>'Cena na poramnuvanje'!K101*'Sreden kurs'!$D$26</f>
        <v>12610.779649999999</v>
      </c>
      <c r="L101" s="27">
        <f>'Cena na poramnuvanje'!L101*'Sreden kurs'!$D$26</f>
        <v>13256.477149999999</v>
      </c>
      <c r="M101" s="27">
        <f>'Cena na poramnuvanje'!M101*'Sreden kurs'!$D$26</f>
        <v>8286.2345006002597</v>
      </c>
      <c r="N101" s="27">
        <f>'Cena na poramnuvanje'!N101*'Sreden kurs'!$D$26</f>
        <v>8648.6567999999988</v>
      </c>
      <c r="O101" s="27">
        <f>'Cena na poramnuvanje'!O101*'Sreden kurs'!$D$26</f>
        <v>11011.988154255319</v>
      </c>
      <c r="P101" s="27">
        <f>'Cena na poramnuvanje'!P101*'Sreden kurs'!$D$26</f>
        <v>10551.312100000001</v>
      </c>
      <c r="Q101" s="27">
        <f>'Cena na poramnuvanje'!Q101*'Sreden kurs'!$D$26</f>
        <v>0</v>
      </c>
      <c r="R101" s="27">
        <f>'Cena na poramnuvanje'!R101*'Sreden kurs'!$D$26</f>
        <v>11048.386212671903</v>
      </c>
      <c r="S101" s="27">
        <f>'Cena na poramnuvanje'!S101*'Sreden kurs'!$D$26</f>
        <v>12201.222949999999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22005.370799999997</v>
      </c>
      <c r="W101" s="27">
        <f>'Cena na poramnuvanje'!W101*'Sreden kurs'!$D$26</f>
        <v>22617.861000000004</v>
      </c>
      <c r="X101" s="27">
        <f>'Cena na poramnuvanje'!X101*'Sreden kurs'!$D$26</f>
        <v>22505.9401</v>
      </c>
      <c r="Y101" s="27">
        <f>'Cena na poramnuvanje'!Y101*'Sreden kurs'!$D$26</f>
        <v>21264.971000000001</v>
      </c>
      <c r="Z101" s="27">
        <f>'Cena na poramnuvanje'!Z101*'Sreden kurs'!$D$26</f>
        <v>12230.740549999999</v>
      </c>
      <c r="AA101" s="28">
        <f>'Cena na poramnuvanje'!AA101*'Sreden kurs'!$D$26</f>
        <v>12607.941689485813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8180.0649000000003</v>
      </c>
      <c r="H102" s="27">
        <f>'Cena na poramnuvanje'!H102*'Sreden kurs'!$D$26</f>
        <v>8047.2357000000002</v>
      </c>
      <c r="I102" s="27">
        <f>'Cena na poramnuvanje'!I102*'Sreden kurs'!$D$26</f>
        <v>8803.0092499999992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24539.579750000001</v>
      </c>
      <c r="H103" s="29">
        <f>'Cena na poramnuvanje'!H103*'Sreden kurs'!$D$26</f>
        <v>24141.092149999997</v>
      </c>
      <c r="I103" s="29">
        <f>'Cena na poramnuvanje'!I103*'Sreden kurs'!$D$26</f>
        <v>26408.412799999998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26.07.2022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32314.392599999999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0</v>
      </c>
      <c r="N104" s="27">
        <f>'Cena na poramnuvanje'!N104*'Sreden kurs'!$D$27</f>
        <v>0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61495.000000000007</v>
      </c>
      <c r="V104" s="27">
        <f>'Cena na poramnuvanje'!V104*'Sreden kurs'!$D$27</f>
        <v>56940.6803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3"/>
      <c r="C105" s="6" t="s">
        <v>27</v>
      </c>
      <c r="D105" s="27">
        <f>'Cena na poramnuvanje'!D105*'Sreden kurs'!$D$27</f>
        <v>8824.6540164929193</v>
      </c>
      <c r="E105" s="27">
        <f>'Cena na poramnuvanje'!E105*'Sreden kurs'!$D$27</f>
        <v>7657.0616673267323</v>
      </c>
      <c r="F105" s="27">
        <f>'Cena na poramnuvanje'!F105*'Sreden kurs'!$D$27</f>
        <v>10056.27735</v>
      </c>
      <c r="G105" s="27">
        <f>'Cena na poramnuvanje'!G105*'Sreden kurs'!$D$27</f>
        <v>9207.6463499999991</v>
      </c>
      <c r="H105" s="27">
        <f>'Cena na poramnuvanje'!H105*'Sreden kurs'!$D$27</f>
        <v>9667.6289500000003</v>
      </c>
      <c r="I105" s="27">
        <f>'Cena na poramnuvanje'!I105*'Sreden kurs'!$D$27</f>
        <v>0</v>
      </c>
      <c r="J105" s="27">
        <f>'Cena na poramnuvanje'!J105*'Sreden kurs'!$D$27</f>
        <v>12651.366349999998</v>
      </c>
      <c r="K105" s="27">
        <f>'Cena na poramnuvanje'!K105*'Sreden kurs'!$D$27</f>
        <v>14432.876499999997</v>
      </c>
      <c r="L105" s="27">
        <f>'Cena na poramnuvanje'!L105*'Sreden kurs'!$D$27</f>
        <v>8371.6585665195162</v>
      </c>
      <c r="M105" s="27">
        <f>'Cena na poramnuvanje'!M105*'Sreden kurs'!$D$27</f>
        <v>12042.490532433221</v>
      </c>
      <c r="N105" s="27">
        <f>'Cena na poramnuvanje'!N105*'Sreden kurs'!$D$27</f>
        <v>12127.788571973548</v>
      </c>
      <c r="O105" s="27">
        <f>'Cena na poramnuvanje'!O105*'Sreden kurs'!$D$27</f>
        <v>11928.0314125</v>
      </c>
      <c r="P105" s="27">
        <f>'Cena na poramnuvanje'!P105*'Sreden kurs'!$D$27</f>
        <v>13727.75383271307</v>
      </c>
      <c r="Q105" s="27">
        <f>'Cena na poramnuvanje'!Q105*'Sreden kurs'!$D$27</f>
        <v>12447.322502855406</v>
      </c>
      <c r="R105" s="27">
        <f>'Cena na poramnuvanje'!R105*'Sreden kurs'!$D$27</f>
        <v>12277.215970621059</v>
      </c>
      <c r="S105" s="27">
        <f>'Cena na poramnuvanje'!S105*'Sreden kurs'!$D$27</f>
        <v>13305.673150000001</v>
      </c>
      <c r="T105" s="27">
        <f>'Cena na poramnuvanje'!T105*'Sreden kurs'!$D$27</f>
        <v>15656.43453473282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16574.132399999999</v>
      </c>
      <c r="X105" s="27">
        <f>'Cena na poramnuvanje'!X105*'Sreden kurs'!$D$27</f>
        <v>17046.414000000001</v>
      </c>
      <c r="Y105" s="27">
        <f>'Cena na poramnuvanje'!Y105*'Sreden kurs'!$D$27</f>
        <v>9009.029653162057</v>
      </c>
      <c r="Z105" s="27">
        <f>'Cena na poramnuvanje'!Z105*'Sreden kurs'!$D$27</f>
        <v>9072.9722999999994</v>
      </c>
      <c r="AA105" s="28">
        <f>'Cena na poramnuvanje'!AA105*'Sreden kurs'!$D$27</f>
        <v>7744.6803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27.07.2022</v>
      </c>
      <c r="C108" s="6" t="s">
        <v>26</v>
      </c>
      <c r="D108" s="27">
        <f>'Cena na poramnuvanje'!D108*'Sreden kurs'!$D$28</f>
        <v>37936.757067999999</v>
      </c>
      <c r="E108" s="27">
        <f>'Cena na poramnuvanje'!E108*'Sreden kurs'!$D$28</f>
        <v>0</v>
      </c>
      <c r="F108" s="27">
        <f>'Cena na poramnuvanje'!F108*'Sreden kurs'!$D$28</f>
        <v>32889.878832000009</v>
      </c>
      <c r="G108" s="27">
        <f>'Cena na poramnuvanje'!G108*'Sreden kurs'!$D$28</f>
        <v>32763.814491999998</v>
      </c>
      <c r="H108" s="27">
        <f>'Cena na poramnuvanje'!H108*'Sreden kurs'!$D$28</f>
        <v>32591.014104000002</v>
      </c>
      <c r="I108" s="27">
        <f>'Cena na poramnuvanje'!I108*'Sreden kurs'!$D$28</f>
        <v>35227.296179999998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50504.449343999993</v>
      </c>
      <c r="R108" s="27">
        <f>'Cena na poramnuvanje'!R108*'Sreden kurs'!$D$28</f>
        <v>50265.849519999989</v>
      </c>
      <c r="S108" s="27">
        <f>'Cena na poramnuvanje'!S108*'Sreden kurs'!$D$28</f>
        <v>43249.907787999997</v>
      </c>
      <c r="T108" s="27">
        <f>'Cena na poramnuvanje'!T108*'Sreden kurs'!$D$28</f>
        <v>47700.286463999997</v>
      </c>
      <c r="U108" s="27">
        <f>'Cena na poramnuvanje'!U108*'Sreden kurs'!$D$28</f>
        <v>50323.039684000003</v>
      </c>
      <c r="V108" s="27">
        <f>'Cena na poramnuvanje'!V108*'Sreden kurs'!$D$28</f>
        <v>48873.277340274668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11106.575828000001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13739.550938192211</v>
      </c>
      <c r="K109" s="27">
        <f>'Cena na poramnuvanje'!K109*'Sreden kurs'!$D$28</f>
        <v>12358.273395913415</v>
      </c>
      <c r="L109" s="27">
        <f>'Cena na poramnuvanje'!L109*'Sreden kurs'!$D$28</f>
        <v>19003.123096000003</v>
      </c>
      <c r="M109" s="27">
        <f>'Cena na poramnuvanje'!M109*'Sreden kurs'!$D$28</f>
        <v>9193.1582932444453</v>
      </c>
      <c r="N109" s="27">
        <f>'Cena na poramnuvanje'!N109*'Sreden kurs'!$D$28</f>
        <v>11157.917153244443</v>
      </c>
      <c r="O109" s="27">
        <f>'Cena na poramnuvanje'!O109*'Sreden kurs'!$D$28</f>
        <v>10643.219342755556</v>
      </c>
      <c r="P109" s="27">
        <f>'Cena na poramnuvanje'!P109*'Sreden kurs'!$D$28</f>
        <v>11233.870064000001</v>
      </c>
      <c r="Q109" s="27">
        <f>'Cena na poramnuvanje'!Q109*'Sreden kurs'!$D$28</f>
        <v>0</v>
      </c>
      <c r="R109" s="27">
        <f>'Cena na poramnuvanje'!R109*'Sreden kurs'!$D$28</f>
        <v>0</v>
      </c>
      <c r="S109" s="27">
        <f>'Cena na poramnuvanje'!S109*'Sreden kurs'!$D$28</f>
        <v>0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18426.301871999996</v>
      </c>
      <c r="X109" s="27">
        <f>'Cena na poramnuvanje'!X109*'Sreden kurs'!$D$28</f>
        <v>19098.440036</v>
      </c>
      <c r="Y109" s="27">
        <f>'Cena na poramnuvanje'!Y109*'Sreden kurs'!$D$28</f>
        <v>18201.845851999999</v>
      </c>
      <c r="Z109" s="27">
        <f>'Cena na poramnuvanje'!Z109*'Sreden kurs'!$D$28</f>
        <v>16794.229880000003</v>
      </c>
      <c r="AA109" s="28">
        <f>'Cena na poramnuvanje'!AA109*'Sreden kurs'!$D$28</f>
        <v>15146.169240000001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28.07.2022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45615.14615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47068.887949999997</v>
      </c>
      <c r="N112" s="27">
        <f>'Cena na poramnuvanje'!N112*'Sreden kurs'!$D$29</f>
        <v>43364.394483700991</v>
      </c>
      <c r="O112" s="27">
        <f>'Cena na poramnuvanje'!O112*'Sreden kurs'!$D$29</f>
        <v>41629.774757601794</v>
      </c>
      <c r="P112" s="27">
        <f>'Cena na poramnuvanje'!P112*'Sreden kurs'!$D$29</f>
        <v>41886.660519775869</v>
      </c>
      <c r="Q112" s="27">
        <f>'Cena na poramnuvanje'!Q112*'Sreden kurs'!$D$29</f>
        <v>44668.448549551562</v>
      </c>
      <c r="R112" s="27">
        <f>'Cena na poramnuvanje'!R112*'Sreden kurs'!$D$29</f>
        <v>44177.343995348623</v>
      </c>
      <c r="S112" s="27">
        <f>'Cena na poramnuvanje'!S112*'Sreden kurs'!$D$29</f>
        <v>39933.133522069314</v>
      </c>
      <c r="T112" s="27">
        <f>'Cena na poramnuvanje'!T112*'Sreden kurs'!$D$29</f>
        <v>43551.136355681825</v>
      </c>
      <c r="U112" s="27">
        <f>'Cena na poramnuvanje'!U112*'Sreden kurs'!$D$29</f>
        <v>49650.366604307754</v>
      </c>
      <c r="V112" s="27">
        <f>'Cena na poramnuvanje'!V112*'Sreden kurs'!$D$29</f>
        <v>50394.006001594367</v>
      </c>
      <c r="W112" s="27">
        <f>'Cena na poramnuvanje'!W112*'Sreden kurs'!$D$29</f>
        <v>56789.402600000009</v>
      </c>
      <c r="X112" s="27">
        <f>'Cena na poramnuvanje'!X112*'Sreden kurs'!$D$29</f>
        <v>56368.7768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3"/>
      <c r="C113" s="6" t="s">
        <v>27</v>
      </c>
      <c r="D113" s="27">
        <f>'Cena na poramnuvanje'!D113*'Sreden kurs'!$D$29</f>
        <v>9405.6876216617202</v>
      </c>
      <c r="E113" s="27">
        <f>'Cena na poramnuvanje'!E113*'Sreden kurs'!$D$29</f>
        <v>9465.6099093264238</v>
      </c>
      <c r="F113" s="27">
        <f>'Cena na poramnuvanje'!F113*'Sreden kurs'!$D$29</f>
        <v>12298.385050000001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17376.64215</v>
      </c>
      <c r="L113" s="27">
        <f>'Cena na poramnuvanje'!L113*'Sreden kurs'!$D$29</f>
        <v>16724.180199999999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17816.946350000002</v>
      </c>
      <c r="Z113" s="27">
        <f>'Cena na poramnuvanje'!Z113*'Sreden kurs'!$D$29</f>
        <v>17437.522200000003</v>
      </c>
      <c r="AA113" s="28">
        <f>'Cena na poramnuvanje'!AA113*'Sreden kurs'!$D$29</f>
        <v>17792.963299999999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12288.54585</v>
      </c>
      <c r="H114" s="27">
        <f>'Cena na poramnuvanje'!H114*'Sreden kurs'!$D$29</f>
        <v>12298.385050000001</v>
      </c>
      <c r="I114" s="27">
        <f>'Cena na poramnuvanje'!I114*'Sreden kurs'!$D$29</f>
        <v>12300.2299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36865.637549999999</v>
      </c>
      <c r="H115" s="29">
        <f>'Cena na poramnuvanje'!H115*'Sreden kurs'!$D$29</f>
        <v>36894.540200000003</v>
      </c>
      <c r="I115" s="29">
        <f>'Cena na poramnuvanje'!I115*'Sreden kurs'!$D$29</f>
        <v>36900.689699999995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29.07.2022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47959.950499999992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8442.4310955421588</v>
      </c>
      <c r="E117" s="27">
        <f>'Cena na poramnuvanje'!E117*'Sreden kurs'!$D$30</f>
        <v>7352.2040983976294</v>
      </c>
      <c r="F117" s="27">
        <f>'Cena na poramnuvanje'!F117*'Sreden kurs'!$D$30</f>
        <v>11596.112149999999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14241.0121</v>
      </c>
      <c r="K117" s="27">
        <f>'Cena na poramnuvanje'!K117*'Sreden kurs'!$D$30</f>
        <v>15828.198049999999</v>
      </c>
      <c r="L117" s="27">
        <f>'Cena na poramnuvanje'!L117*'Sreden kurs'!$D$30</f>
        <v>0</v>
      </c>
      <c r="M117" s="27">
        <f>'Cena na poramnuvanje'!M117*'Sreden kurs'!$D$30</f>
        <v>15991.159800000005</v>
      </c>
      <c r="N117" s="27">
        <f>'Cena na poramnuvanje'!N117*'Sreden kurs'!$D$30</f>
        <v>12443.139589278029</v>
      </c>
      <c r="O117" s="27">
        <f>'Cena na poramnuvanje'!O117*'Sreden kurs'!$D$30</f>
        <v>10320.359653306499</v>
      </c>
      <c r="P117" s="27">
        <f>'Cena na poramnuvanje'!P117*'Sreden kurs'!$D$30</f>
        <v>9595.0648499999988</v>
      </c>
      <c r="Q117" s="27">
        <f>'Cena na poramnuvanje'!Q117*'Sreden kurs'!$D$30</f>
        <v>17045.799049999998</v>
      </c>
      <c r="R117" s="27">
        <f>'Cena na poramnuvanje'!R117*'Sreden kurs'!$D$30</f>
        <v>11238.574246637609</v>
      </c>
      <c r="S117" s="27">
        <f>'Cena na poramnuvanje'!S117*'Sreden kurs'!$D$30</f>
        <v>11794.475469790819</v>
      </c>
      <c r="T117" s="27">
        <f>'Cena na poramnuvanje'!T117*'Sreden kurs'!$D$30</f>
        <v>12073.20197308117</v>
      </c>
      <c r="U117" s="27">
        <f>'Cena na poramnuvanje'!U117*'Sreden kurs'!$D$30</f>
        <v>11251.23997910202</v>
      </c>
      <c r="V117" s="27">
        <f>'Cena na poramnuvanje'!V117*'Sreden kurs'!$D$30</f>
        <v>10516.027086968244</v>
      </c>
      <c r="W117" s="27">
        <f>'Cena na poramnuvanje'!W117*'Sreden kurs'!$D$30</f>
        <v>17335.440499999997</v>
      </c>
      <c r="X117" s="27">
        <f>'Cena na poramnuvanje'!X117*'Sreden kurs'!$D$30</f>
        <v>11741.617867567567</v>
      </c>
      <c r="Y117" s="27">
        <f>'Cena na poramnuvanje'!Y117*'Sreden kurs'!$D$30</f>
        <v>12795.622568049579</v>
      </c>
      <c r="Z117" s="27">
        <f>'Cena na poramnuvanje'!Z117*'Sreden kurs'!$D$30</f>
        <v>10342.657701515151</v>
      </c>
      <c r="AA117" s="28">
        <f>'Cena na poramnuvanje'!AA117*'Sreden kurs'!$D$30</f>
        <v>9189.1978500000005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11946.018699999999</v>
      </c>
      <c r="H118" s="27">
        <f>'Cena na poramnuvanje'!H118*'Sreden kurs'!$D$30</f>
        <v>11525.392899999999</v>
      </c>
      <c r="I118" s="27">
        <f>'Cena na poramnuvanje'!I118*'Sreden kurs'!$D$30</f>
        <v>12442.28335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35837.441149999999</v>
      </c>
      <c r="H119" s="29">
        <f>'Cena na poramnuvanje'!H119*'Sreden kurs'!$D$30</f>
        <v>34575.563750000001</v>
      </c>
      <c r="I119" s="29">
        <f>'Cena na poramnuvanje'!I119*'Sreden kurs'!$D$30</f>
        <v>37326.235099999998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30.07.2022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13067.687500000002</v>
      </c>
      <c r="E121" s="27">
        <f>'Cena na poramnuvanje'!E121*'Sreden kurs'!$D$31</f>
        <v>12431.214249999999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12507.468049999999</v>
      </c>
      <c r="K121" s="27">
        <f>'Cena na poramnuvanje'!K121*'Sreden kurs'!$D$31</f>
        <v>13006.80745</v>
      </c>
      <c r="L121" s="27">
        <f>'Cena na poramnuvanje'!L121*'Sreden kurs'!$D$31</f>
        <v>12690.108200000001</v>
      </c>
      <c r="M121" s="27">
        <f>'Cena na poramnuvanje'!M121*'Sreden kurs'!$D$31</f>
        <v>8950.5964237319458</v>
      </c>
      <c r="N121" s="27">
        <f>'Cena na poramnuvanje'!N121*'Sreden kurs'!$D$31</f>
        <v>7924.7377277879859</v>
      </c>
      <c r="O121" s="27">
        <f>'Cena na poramnuvanje'!O121*'Sreden kurs'!$D$31</f>
        <v>9402.2703225314908</v>
      </c>
      <c r="P121" s="27">
        <f>'Cena na poramnuvanje'!P121*'Sreden kurs'!$D$31</f>
        <v>7795.9206598130841</v>
      </c>
      <c r="Q121" s="27">
        <f>'Cena na poramnuvanje'!Q121*'Sreden kurs'!$D$31</f>
        <v>8718.3962991525405</v>
      </c>
      <c r="R121" s="27">
        <f>'Cena na poramnuvanje'!R121*'Sreden kurs'!$D$31</f>
        <v>8110.5452293441831</v>
      </c>
      <c r="S121" s="27">
        <f>'Cena na poramnuvanje'!S121*'Sreden kurs'!$D$31</f>
        <v>7201.5295048861499</v>
      </c>
      <c r="T121" s="27">
        <f>'Cena na poramnuvanje'!T121*'Sreden kurs'!$D$31</f>
        <v>7887.6364338610392</v>
      </c>
      <c r="U121" s="27">
        <f>'Cena na poramnuvanje'!U121*'Sreden kurs'!$D$31</f>
        <v>13123.647949999999</v>
      </c>
      <c r="V121" s="27">
        <f>'Cena na poramnuvanje'!V121*'Sreden kurs'!$D$31</f>
        <v>8845.2245793950842</v>
      </c>
      <c r="W121" s="27">
        <f>'Cena na poramnuvanje'!W121*'Sreden kurs'!$D$31</f>
        <v>14386.140299999997</v>
      </c>
      <c r="X121" s="27">
        <f>'Cena na poramnuvanje'!X121*'Sreden kurs'!$D$31</f>
        <v>14766.179400000001</v>
      </c>
      <c r="Y121" s="27">
        <f>'Cena na poramnuvanje'!Y121*'Sreden kurs'!$D$31</f>
        <v>14349.858249999997</v>
      </c>
      <c r="Z121" s="27">
        <f>'Cena na poramnuvanje'!Z121*'Sreden kurs'!$D$31</f>
        <v>10319.960594609665</v>
      </c>
      <c r="AA121" s="28">
        <f>'Cena na poramnuvanje'!AA121*'Sreden kurs'!$D$31</f>
        <v>13614.378049999999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12452.737499999999</v>
      </c>
      <c r="G122" s="27">
        <f>'Cena na poramnuvanje'!G122*'Sreden kurs'!$D$31</f>
        <v>12171.70535</v>
      </c>
      <c r="H122" s="27">
        <f>'Cena na poramnuvanje'!H122*'Sreden kurs'!$D$31</f>
        <v>11593.65235</v>
      </c>
      <c r="I122" s="27">
        <f>'Cena na poramnuvanje'!I122*'Sreden kurs'!$D$31</f>
        <v>11806.42505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37358.212500000001</v>
      </c>
      <c r="G123" s="29">
        <f>'Cena na poramnuvanje'!G123*'Sreden kurs'!$D$31</f>
        <v>36514.501099999994</v>
      </c>
      <c r="H123" s="29">
        <f>'Cena na poramnuvanje'!H123*'Sreden kurs'!$D$31</f>
        <v>34780.957049999997</v>
      </c>
      <c r="I123" s="29">
        <f>'Cena na poramnuvanje'!I123*'Sreden kurs'!$D$31</f>
        <v>35419.275150000001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31.07.2022</v>
      </c>
      <c r="C124" s="6" t="s">
        <v>26</v>
      </c>
      <c r="D124" s="27">
        <f>'Cena na poramnuvanje'!D124*'Sreden kurs'!$D$32</f>
        <v>35309.814050000001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42866.319650000005</v>
      </c>
      <c r="Z124" s="27">
        <f>'Cena na poramnuvanje'!Z124*'Sreden kurs'!$D$32</f>
        <v>43115.989350000003</v>
      </c>
      <c r="AA124" s="28">
        <f>'Cena na poramnuvanje'!AA124*'Sreden kurs'!$D$32</f>
        <v>39523.45145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8026.3274000000001</v>
      </c>
      <c r="K125" s="27">
        <f>'Cena na poramnuvanje'!K125*'Sreden kurs'!$D$32</f>
        <v>8141.9380000000001</v>
      </c>
      <c r="L125" s="27">
        <f>'Cena na poramnuvanje'!L125*'Sreden kurs'!$D$32</f>
        <v>9224.8649499999992</v>
      </c>
      <c r="M125" s="27">
        <f>'Cena na poramnuvanje'!M125*'Sreden kurs'!$D$32</f>
        <v>5645.7197208268326</v>
      </c>
      <c r="N125" s="27">
        <f>'Cena na poramnuvanje'!N125*'Sreden kurs'!$D$32</f>
        <v>5146.5598128140709</v>
      </c>
      <c r="O125" s="27">
        <f>'Cena na poramnuvanje'!O125*'Sreden kurs'!$D$32</f>
        <v>5370.940059459459</v>
      </c>
      <c r="P125" s="27">
        <f>'Cena na poramnuvanje'!P125*'Sreden kurs'!$D$32</f>
        <v>5014.3023000000003</v>
      </c>
      <c r="Q125" s="27">
        <f>'Cena na poramnuvanje'!Q125*'Sreden kurs'!$D$32</f>
        <v>4578.9867263650203</v>
      </c>
      <c r="R125" s="27">
        <f>'Cena na poramnuvanje'!R125*'Sreden kurs'!$D$32</f>
        <v>4401.6473195793906</v>
      </c>
      <c r="S125" s="27">
        <f>'Cena na poramnuvanje'!S125*'Sreden kurs'!$D$32</f>
        <v>4891.5400592592578</v>
      </c>
      <c r="T125" s="27">
        <f>'Cena na poramnuvanje'!T125*'Sreden kurs'!$D$32</f>
        <v>5111.5908657133132</v>
      </c>
      <c r="U125" s="27">
        <f>'Cena na poramnuvanje'!U125*'Sreden kurs'!$D$32</f>
        <v>6868.7161062133646</v>
      </c>
      <c r="V125" s="27">
        <f>'Cena na poramnuvanje'!V125*'Sreden kurs'!$D$32</f>
        <v>8375.4116532312746</v>
      </c>
      <c r="W125" s="27">
        <f>'Cena na poramnuvanje'!W125*'Sreden kurs'!$D$32</f>
        <v>8833.6500588688923</v>
      </c>
      <c r="X125" s="27">
        <f>'Cena na poramnuvanje'!X125*'Sreden kurs'!$D$32</f>
        <v>8356.5555499999991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10450.460299999999</v>
      </c>
      <c r="F126" s="27">
        <f>'Cena na poramnuvanje'!F126*'Sreden kurs'!$D$32</f>
        <v>9227.3247499999998</v>
      </c>
      <c r="G126" s="27">
        <f>'Cena na poramnuvanje'!G126*'Sreden kurs'!$D$32</f>
        <v>9010.8623499999994</v>
      </c>
      <c r="H126" s="27">
        <f>'Cena na poramnuvanje'!H126*'Sreden kurs'!$D$32</f>
        <v>8341.7967499999995</v>
      </c>
      <c r="I126" s="27">
        <f>'Cena na poramnuvanje'!I126*'Sreden kurs'!$D$32</f>
        <v>6982.7572499999997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31351.380899999996</v>
      </c>
      <c r="F127" s="32">
        <f>'Cena na poramnuvanje'!F127*'Sreden kurs'!$D$32</f>
        <v>27681.974249999996</v>
      </c>
      <c r="G127" s="32">
        <f>'Cena na poramnuvanje'!G127*'Sreden kurs'!$D$32</f>
        <v>27031.972099999999</v>
      </c>
      <c r="H127" s="32">
        <f>'Cena na poramnuvanje'!H127*'Sreden kurs'!$D$32</f>
        <v>25025.390249999997</v>
      </c>
      <c r="I127" s="32">
        <f>'Cena na poramnuvanje'!I127*'Sreden kurs'!$D$32</f>
        <v>20948.271749999996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8AAD-F8E7-47C8-ACE0-AE1DFB22DEEA}">
  <sheetPr codeName="Sheet3"/>
  <dimension ref="B2:AC104"/>
  <sheetViews>
    <sheetView topLeftCell="A10" zoomScaleNormal="100" workbookViewId="0">
      <selection activeCell="E9" sqref="E9:AD24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156.27249999999995</v>
      </c>
      <c r="D4" s="74"/>
      <c r="E4" s="39">
        <v>7.7199999999999989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8.2100000000000009</v>
      </c>
      <c r="N4" s="40">
        <v>17.899999999999999</v>
      </c>
      <c r="O4" s="40">
        <v>12.802499999999998</v>
      </c>
      <c r="P4" s="40">
        <v>14.795000000000002</v>
      </c>
      <c r="Q4" s="40">
        <v>21.902499999999996</v>
      </c>
      <c r="R4" s="40">
        <v>7.7974999999999994</v>
      </c>
      <c r="S4" s="40">
        <v>9.8999999999999986</v>
      </c>
      <c r="T4" s="40">
        <v>1.879999999999999</v>
      </c>
      <c r="U4" s="40">
        <v>19.712499999999999</v>
      </c>
      <c r="V4" s="40">
        <v>15.127499999999998</v>
      </c>
      <c r="W4" s="40">
        <v>13.544999999999998</v>
      </c>
      <c r="X4" s="40">
        <v>3.4800000000000004</v>
      </c>
      <c r="Y4" s="40">
        <v>0.55999999999999872</v>
      </c>
      <c r="Z4" s="40">
        <v>0</v>
      </c>
      <c r="AA4" s="40">
        <v>0</v>
      </c>
      <c r="AB4" s="41">
        <v>0.94000000000000128</v>
      </c>
    </row>
    <row r="5" spans="2:28" ht="17.25" thickTop="1" thickBot="1" x14ac:dyDescent="0.3">
      <c r="B5" s="38" t="s">
        <v>42</v>
      </c>
      <c r="C5" s="73">
        <f t="shared" ref="C5:C33" si="0">SUM(E5:AB5)</f>
        <v>72.282499999999999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14.895000000000003</v>
      </c>
      <c r="S5" s="40">
        <v>5.2575000000000003</v>
      </c>
      <c r="T5" s="40">
        <v>0</v>
      </c>
      <c r="U5" s="40">
        <v>11.079999999999998</v>
      </c>
      <c r="V5" s="40">
        <v>1.5824999999999996</v>
      </c>
      <c r="W5" s="40">
        <v>0</v>
      </c>
      <c r="X5" s="40">
        <v>2.6400000000000006</v>
      </c>
      <c r="Y5" s="40">
        <v>8.4699999999999989</v>
      </c>
      <c r="Z5" s="40">
        <v>9.1024999999999991</v>
      </c>
      <c r="AA5" s="40">
        <v>8.7049999999999983</v>
      </c>
      <c r="AB5" s="41">
        <v>10.55</v>
      </c>
    </row>
    <row r="6" spans="2:28" ht="17.25" thickTop="1" thickBot="1" x14ac:dyDescent="0.3">
      <c r="B6" s="42" t="s">
        <v>43</v>
      </c>
      <c r="C6" s="73">
        <f t="shared" si="0"/>
        <v>143.38249999999999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7.2199999999999989</v>
      </c>
      <c r="P6" s="40">
        <v>8.2575000000000003</v>
      </c>
      <c r="Q6" s="40">
        <v>1.1000000000000014</v>
      </c>
      <c r="R6" s="40">
        <v>11.7225</v>
      </c>
      <c r="S6" s="40">
        <v>13.432500000000001</v>
      </c>
      <c r="T6" s="40">
        <v>0</v>
      </c>
      <c r="U6" s="40">
        <v>0</v>
      </c>
      <c r="V6" s="40">
        <v>22.795000000000002</v>
      </c>
      <c r="W6" s="40">
        <v>18.182499999999997</v>
      </c>
      <c r="X6" s="40">
        <v>16.335000000000001</v>
      </c>
      <c r="Y6" s="40">
        <v>10.827499999999997</v>
      </c>
      <c r="Z6" s="40">
        <v>12.142499999999998</v>
      </c>
      <c r="AA6" s="40">
        <v>8.9200000000000017</v>
      </c>
      <c r="AB6" s="41">
        <v>12.447500000000002</v>
      </c>
    </row>
    <row r="7" spans="2:28" ht="17.25" thickTop="1" thickBot="1" x14ac:dyDescent="0.3">
      <c r="B7" s="42" t="s">
        <v>44</v>
      </c>
      <c r="C7" s="73">
        <f t="shared" si="0"/>
        <v>177.19000000000003</v>
      </c>
      <c r="D7" s="74"/>
      <c r="E7" s="39">
        <v>3.0500000000000007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15.934999999999999</v>
      </c>
      <c r="O7" s="40">
        <v>1.2300000000000004</v>
      </c>
      <c r="P7" s="40">
        <v>7.0500000000000007</v>
      </c>
      <c r="Q7" s="40">
        <v>21.094999999999999</v>
      </c>
      <c r="R7" s="40">
        <v>21.53</v>
      </c>
      <c r="S7" s="40">
        <v>16.527500000000003</v>
      </c>
      <c r="T7" s="40">
        <v>9.245000000000001</v>
      </c>
      <c r="U7" s="40">
        <v>20.385000000000002</v>
      </c>
      <c r="V7" s="40">
        <v>19.919999999999998</v>
      </c>
      <c r="W7" s="40">
        <v>5.7625000000000028</v>
      </c>
      <c r="X7" s="40">
        <v>0</v>
      </c>
      <c r="Y7" s="40">
        <v>6.6999999999999993</v>
      </c>
      <c r="Z7" s="40">
        <v>9.8999999999999986</v>
      </c>
      <c r="AA7" s="40">
        <v>2.2149999999999999</v>
      </c>
      <c r="AB7" s="41">
        <v>16.645000000000003</v>
      </c>
    </row>
    <row r="8" spans="2:28" ht="17.25" thickTop="1" thickBot="1" x14ac:dyDescent="0.3">
      <c r="B8" s="42" t="s">
        <v>45</v>
      </c>
      <c r="C8" s="73">
        <f t="shared" si="0"/>
        <v>131.36250000000001</v>
      </c>
      <c r="D8" s="74"/>
      <c r="E8" s="39">
        <v>11.482500000000002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3.8299999999999983</v>
      </c>
      <c r="N8" s="40">
        <v>12.250000000000004</v>
      </c>
      <c r="O8" s="40">
        <v>15.130000000000003</v>
      </c>
      <c r="P8" s="40">
        <v>12.749999999999996</v>
      </c>
      <c r="Q8" s="40">
        <v>0</v>
      </c>
      <c r="R8" s="40">
        <v>10.75</v>
      </c>
      <c r="S8" s="40">
        <v>12.030000000000001</v>
      </c>
      <c r="T8" s="40">
        <v>20.68</v>
      </c>
      <c r="U8" s="40">
        <v>22.25</v>
      </c>
      <c r="V8" s="40">
        <v>10.209999999999997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">
        <v>46</v>
      </c>
      <c r="C9" s="73">
        <f t="shared" si="0"/>
        <v>28.590000000000007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4.1000000000000014</v>
      </c>
      <c r="T9" s="40">
        <v>0</v>
      </c>
      <c r="U9" s="40">
        <v>2.4499999999999993</v>
      </c>
      <c r="V9" s="40">
        <v>14.630000000000003</v>
      </c>
      <c r="W9" s="40">
        <v>3.2899999999999991</v>
      </c>
      <c r="X9" s="40">
        <v>0.69000000000000128</v>
      </c>
      <c r="Y9" s="40">
        <v>1.5199999999999996</v>
      </c>
      <c r="Z9" s="40">
        <v>0.21000000000000085</v>
      </c>
      <c r="AA9" s="40">
        <v>1.7000000000000028</v>
      </c>
      <c r="AB9" s="41">
        <v>0</v>
      </c>
    </row>
    <row r="10" spans="2:28" ht="17.25" thickTop="1" thickBot="1" x14ac:dyDescent="0.3">
      <c r="B10" s="42" t="s">
        <v>47</v>
      </c>
      <c r="C10" s="73">
        <f t="shared" si="0"/>
        <v>89.787500000000009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7.6875</v>
      </c>
      <c r="S10" s="40">
        <v>11.8675</v>
      </c>
      <c r="T10" s="40">
        <v>15.552500000000002</v>
      </c>
      <c r="U10" s="40">
        <v>11.997500000000002</v>
      </c>
      <c r="V10" s="40">
        <v>14.189999999999998</v>
      </c>
      <c r="W10" s="40">
        <v>9.7149999999999999</v>
      </c>
      <c r="X10" s="40">
        <v>0.28999999999999915</v>
      </c>
      <c r="Y10" s="40">
        <v>7.6724999999999994</v>
      </c>
      <c r="Z10" s="40">
        <v>10.815000000000001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3">
        <f t="shared" si="0"/>
        <v>31.042499999999997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2.7800000000000011</v>
      </c>
      <c r="R11" s="40">
        <v>0</v>
      </c>
      <c r="S11" s="40">
        <v>0.85999999999999943</v>
      </c>
      <c r="T11" s="40">
        <v>13.602499999999996</v>
      </c>
      <c r="U11" s="40">
        <v>0</v>
      </c>
      <c r="V11" s="40">
        <v>4</v>
      </c>
      <c r="W11" s="40">
        <v>4</v>
      </c>
      <c r="X11" s="40">
        <v>2.1700000000000017</v>
      </c>
      <c r="Y11" s="40">
        <v>0</v>
      </c>
      <c r="Z11" s="40">
        <v>0</v>
      </c>
      <c r="AA11" s="40">
        <v>3.629999999999999</v>
      </c>
      <c r="AB11" s="41">
        <v>0</v>
      </c>
    </row>
    <row r="12" spans="2:28" ht="17.25" thickTop="1" thickBot="1" x14ac:dyDescent="0.3">
      <c r="B12" s="42" t="s">
        <v>49</v>
      </c>
      <c r="C12" s="73">
        <f t="shared" si="0"/>
        <v>0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7.25" thickTop="1" thickBot="1" x14ac:dyDescent="0.3">
      <c r="B13" s="42" t="s">
        <v>50</v>
      </c>
      <c r="C13" s="73">
        <f t="shared" si="0"/>
        <v>0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">
        <v>51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">
        <v>52</v>
      </c>
      <c r="C15" s="73">
        <f t="shared" si="0"/>
        <v>0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">
        <v>53</v>
      </c>
      <c r="C16" s="73">
        <f t="shared" si="0"/>
        <v>45.067499999999995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4.9450000000000003</v>
      </c>
      <c r="X16" s="40">
        <v>14.327499999999997</v>
      </c>
      <c r="Y16" s="40">
        <v>1.1700000000000017</v>
      </c>
      <c r="Z16" s="40">
        <v>15.0425</v>
      </c>
      <c r="AA16" s="40">
        <v>9.5824999999999996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114.26750000000001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11.245000000000005</v>
      </c>
      <c r="O17" s="40">
        <v>18.41</v>
      </c>
      <c r="P17" s="40">
        <v>11.032500000000002</v>
      </c>
      <c r="Q17" s="40">
        <v>0</v>
      </c>
      <c r="R17" s="40">
        <v>0</v>
      </c>
      <c r="S17" s="40">
        <v>0</v>
      </c>
      <c r="T17" s="40">
        <v>2.2800000000000011</v>
      </c>
      <c r="U17" s="40">
        <v>6.9199999999999982</v>
      </c>
      <c r="V17" s="40">
        <v>13.802499999999998</v>
      </c>
      <c r="W17" s="40">
        <v>20.65</v>
      </c>
      <c r="X17" s="40">
        <v>8.6050000000000004</v>
      </c>
      <c r="Y17" s="40">
        <v>12.419999999999998</v>
      </c>
      <c r="Z17" s="40">
        <v>0</v>
      </c>
      <c r="AA17" s="40">
        <v>4.9024999999999999</v>
      </c>
      <c r="AB17" s="41">
        <v>4</v>
      </c>
    </row>
    <row r="18" spans="2:28" ht="17.25" thickTop="1" thickBot="1" x14ac:dyDescent="0.3">
      <c r="B18" s="42" t="s">
        <v>55</v>
      </c>
      <c r="C18" s="73">
        <f t="shared" si="0"/>
        <v>174.27750000000003</v>
      </c>
      <c r="D18" s="74"/>
      <c r="E18" s="39">
        <v>14.372500000000002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12.232500000000002</v>
      </c>
      <c r="O18" s="40">
        <v>9.2250000000000014</v>
      </c>
      <c r="P18" s="40">
        <v>15.195</v>
      </c>
      <c r="Q18" s="40">
        <v>15.585000000000001</v>
      </c>
      <c r="R18" s="40">
        <v>5.8300000000000018</v>
      </c>
      <c r="S18" s="40">
        <v>3.9475000000000016</v>
      </c>
      <c r="T18" s="40">
        <v>8.932500000000001</v>
      </c>
      <c r="U18" s="40">
        <v>19.664999999999996</v>
      </c>
      <c r="V18" s="40">
        <v>18.75</v>
      </c>
      <c r="W18" s="40">
        <v>12.734999999999999</v>
      </c>
      <c r="X18" s="40">
        <v>0</v>
      </c>
      <c r="Y18" s="40">
        <v>20.375</v>
      </c>
      <c r="Z18" s="40">
        <v>13.752499999999998</v>
      </c>
      <c r="AA18" s="40">
        <v>3.6799999999999997</v>
      </c>
      <c r="AB18" s="41">
        <v>0</v>
      </c>
    </row>
    <row r="19" spans="2:28" ht="17.25" thickTop="1" thickBot="1" x14ac:dyDescent="0.3">
      <c r="B19" s="42" t="s">
        <v>56</v>
      </c>
      <c r="C19" s="73">
        <f t="shared" si="0"/>
        <v>141.29999999999998</v>
      </c>
      <c r="D19" s="74"/>
      <c r="E19" s="39">
        <v>13.134999999999998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18.697500000000002</v>
      </c>
      <c r="O19" s="40">
        <v>7.8275000000000006</v>
      </c>
      <c r="P19" s="40">
        <v>7.7900000000000027</v>
      </c>
      <c r="Q19" s="40">
        <v>10.965</v>
      </c>
      <c r="R19" s="40">
        <v>4.7525000000000013</v>
      </c>
      <c r="S19" s="40">
        <v>8.8100000000000023</v>
      </c>
      <c r="T19" s="40">
        <v>6.5775000000000006</v>
      </c>
      <c r="U19" s="40">
        <v>10.067499999999999</v>
      </c>
      <c r="V19" s="40">
        <v>11.452499999999997</v>
      </c>
      <c r="W19" s="40">
        <v>8.7674999999999983</v>
      </c>
      <c r="X19" s="40">
        <v>12.720000000000002</v>
      </c>
      <c r="Y19" s="40">
        <v>4.3724999999999987</v>
      </c>
      <c r="Z19" s="40">
        <v>0</v>
      </c>
      <c r="AA19" s="40">
        <v>11.202499999999997</v>
      </c>
      <c r="AB19" s="41">
        <v>4.1624999999999979</v>
      </c>
    </row>
    <row r="20" spans="2:28" ht="17.25" thickTop="1" thickBot="1" x14ac:dyDescent="0.3">
      <c r="B20" s="42" t="s">
        <v>57</v>
      </c>
      <c r="C20" s="73">
        <f t="shared" si="0"/>
        <v>102.49999999999999</v>
      </c>
      <c r="D20" s="74"/>
      <c r="E20" s="39">
        <v>11.850000000000001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7.9624999999999986</v>
      </c>
      <c r="L20" s="40">
        <v>0</v>
      </c>
      <c r="M20" s="40">
        <v>0</v>
      </c>
      <c r="N20" s="40">
        <v>5.2950000000000017</v>
      </c>
      <c r="O20" s="40">
        <v>0</v>
      </c>
      <c r="P20" s="40">
        <v>8.6674999999999969</v>
      </c>
      <c r="Q20" s="40">
        <v>0</v>
      </c>
      <c r="R20" s="40">
        <v>9.8874999999999993</v>
      </c>
      <c r="S20" s="40">
        <v>10.425000000000004</v>
      </c>
      <c r="T20" s="40">
        <v>7.9699999999999989</v>
      </c>
      <c r="U20" s="40">
        <v>18.865000000000002</v>
      </c>
      <c r="V20" s="40">
        <v>10.627499999999998</v>
      </c>
      <c r="W20" s="40">
        <v>6.7399999999999984</v>
      </c>
      <c r="X20" s="40">
        <v>1.879999999999999</v>
      </c>
      <c r="Y20" s="40">
        <v>1.3500000000000014</v>
      </c>
      <c r="Z20" s="40">
        <v>0</v>
      </c>
      <c r="AA20" s="40">
        <v>0.98000000000000043</v>
      </c>
      <c r="AB20" s="41">
        <v>0</v>
      </c>
    </row>
    <row r="21" spans="2:28" ht="17.25" thickTop="1" thickBot="1" x14ac:dyDescent="0.3">
      <c r="B21" s="42" t="s">
        <v>58</v>
      </c>
      <c r="C21" s="73">
        <f t="shared" si="0"/>
        <v>71.632499999999993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4.2424999999999997</v>
      </c>
      <c r="T21" s="40">
        <v>10.225000000000001</v>
      </c>
      <c r="U21" s="40">
        <v>20.457499999999996</v>
      </c>
      <c r="V21" s="40">
        <v>21.504999999999999</v>
      </c>
      <c r="W21" s="40">
        <v>6.0424999999999969</v>
      </c>
      <c r="X21" s="40">
        <v>2.7800000000000011</v>
      </c>
      <c r="Y21" s="40">
        <v>4.0499999999999972</v>
      </c>
      <c r="Z21" s="40">
        <v>2.3299999999999983</v>
      </c>
      <c r="AA21" s="40">
        <v>0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91.802499999999995</v>
      </c>
      <c r="D22" s="74"/>
      <c r="E22" s="39">
        <v>0.17999999999999972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8.2525000000000013</v>
      </c>
      <c r="O22" s="40">
        <v>0</v>
      </c>
      <c r="P22" s="40">
        <v>4.0300000000000011</v>
      </c>
      <c r="Q22" s="40">
        <v>9.0500000000000043</v>
      </c>
      <c r="R22" s="40">
        <v>22.434999999999995</v>
      </c>
      <c r="S22" s="40">
        <v>22.272500000000001</v>
      </c>
      <c r="T22" s="40">
        <v>18.842500000000001</v>
      </c>
      <c r="U22" s="40">
        <v>0</v>
      </c>
      <c r="V22" s="40">
        <v>4.7199999999999989</v>
      </c>
      <c r="W22" s="40">
        <v>2.0199999999999996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3">
        <f t="shared" si="0"/>
        <v>195.54249999999996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1.6649999999999991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9.1149999999999984</v>
      </c>
      <c r="R23" s="40">
        <v>14.839999999999996</v>
      </c>
      <c r="S23" s="40">
        <v>21.857499999999998</v>
      </c>
      <c r="T23" s="40">
        <v>22.295000000000002</v>
      </c>
      <c r="U23" s="40">
        <v>20.362499999999997</v>
      </c>
      <c r="V23" s="40">
        <v>21.545000000000002</v>
      </c>
      <c r="W23" s="40">
        <v>20.912499999999994</v>
      </c>
      <c r="X23" s="40">
        <v>12.695</v>
      </c>
      <c r="Y23" s="40">
        <v>19.194999999999997</v>
      </c>
      <c r="Z23" s="40">
        <v>19.489999999999998</v>
      </c>
      <c r="AA23" s="40">
        <v>0</v>
      </c>
      <c r="AB23" s="41">
        <v>11.569999999999997</v>
      </c>
    </row>
    <row r="24" spans="2:28" ht="17.25" thickTop="1" thickBot="1" x14ac:dyDescent="0.3">
      <c r="B24" s="42" t="s">
        <v>61</v>
      </c>
      <c r="C24" s="73">
        <f t="shared" si="0"/>
        <v>235.16500000000002</v>
      </c>
      <c r="D24" s="74"/>
      <c r="E24" s="39">
        <v>14.244999999999997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10.190000000000001</v>
      </c>
      <c r="P24" s="40">
        <v>19.977499999999999</v>
      </c>
      <c r="Q24" s="40">
        <v>21.6525</v>
      </c>
      <c r="R24" s="40">
        <v>22.372500000000002</v>
      </c>
      <c r="S24" s="40">
        <v>23.857500000000002</v>
      </c>
      <c r="T24" s="40">
        <v>23.7225</v>
      </c>
      <c r="U24" s="40">
        <v>24.215000000000003</v>
      </c>
      <c r="V24" s="40">
        <v>22.592500000000001</v>
      </c>
      <c r="W24" s="40">
        <v>23.527500000000003</v>
      </c>
      <c r="X24" s="40">
        <v>22.187500000000004</v>
      </c>
      <c r="Y24" s="40">
        <v>0.56000000000000227</v>
      </c>
      <c r="Z24" s="40">
        <v>1.9899999999999984</v>
      </c>
      <c r="AA24" s="40">
        <v>0</v>
      </c>
      <c r="AB24" s="41">
        <v>4.0749999999999993</v>
      </c>
    </row>
    <row r="25" spans="2:28" ht="17.25" thickTop="1" thickBot="1" x14ac:dyDescent="0.3">
      <c r="B25" s="42" t="s">
        <v>62</v>
      </c>
      <c r="C25" s="73">
        <f t="shared" si="0"/>
        <v>182.94499999999999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0.53750000000000142</v>
      </c>
      <c r="N25" s="40">
        <v>0.92249999999999943</v>
      </c>
      <c r="O25" s="40">
        <v>15.124999999999996</v>
      </c>
      <c r="P25" s="40">
        <v>22.195</v>
      </c>
      <c r="Q25" s="40">
        <v>22.552500000000002</v>
      </c>
      <c r="R25" s="40">
        <v>0</v>
      </c>
      <c r="S25" s="40">
        <v>2.1950000000000003</v>
      </c>
      <c r="T25" s="40">
        <v>22.335000000000004</v>
      </c>
      <c r="U25" s="40">
        <v>22.377499999999998</v>
      </c>
      <c r="V25" s="40">
        <v>21.477500000000003</v>
      </c>
      <c r="W25" s="40">
        <v>22.547499999999999</v>
      </c>
      <c r="X25" s="40">
        <v>3.8949999999999996</v>
      </c>
      <c r="Y25" s="40">
        <v>0</v>
      </c>
      <c r="Z25" s="40">
        <v>0</v>
      </c>
      <c r="AA25" s="40">
        <v>8.8674999999999962</v>
      </c>
      <c r="AB25" s="41">
        <v>17.917499999999997</v>
      </c>
    </row>
    <row r="26" spans="2:28" ht="17.25" thickTop="1" thickBot="1" x14ac:dyDescent="0.3">
      <c r="B26" s="42" t="s">
        <v>63</v>
      </c>
      <c r="C26" s="73">
        <f t="shared" si="0"/>
        <v>105.99750000000002</v>
      </c>
      <c r="D26" s="74"/>
      <c r="E26" s="39">
        <v>5.9549999999999983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8.5125000000000028</v>
      </c>
      <c r="L26" s="40">
        <v>0</v>
      </c>
      <c r="M26" s="40">
        <v>0</v>
      </c>
      <c r="N26" s="40">
        <v>0.39999999999999858</v>
      </c>
      <c r="O26" s="40">
        <v>0</v>
      </c>
      <c r="P26" s="40">
        <v>0</v>
      </c>
      <c r="Q26" s="40">
        <v>1.8575000000000017</v>
      </c>
      <c r="R26" s="40">
        <v>5.0050000000000026</v>
      </c>
      <c r="S26" s="40">
        <v>6.6875</v>
      </c>
      <c r="T26" s="40">
        <v>4.7774999999999999</v>
      </c>
      <c r="U26" s="40">
        <v>9.0775000000000006</v>
      </c>
      <c r="V26" s="40">
        <v>7.84</v>
      </c>
      <c r="W26" s="40">
        <v>21.515000000000001</v>
      </c>
      <c r="X26" s="40">
        <v>17.612500000000001</v>
      </c>
      <c r="Y26" s="40">
        <v>16.1175</v>
      </c>
      <c r="Z26" s="40">
        <v>0</v>
      </c>
      <c r="AA26" s="40">
        <v>0</v>
      </c>
      <c r="AB26" s="41">
        <v>0.64000000000000057</v>
      </c>
    </row>
    <row r="27" spans="2:28" ht="17.25" thickTop="1" thickBot="1" x14ac:dyDescent="0.3">
      <c r="B27" s="42" t="s">
        <v>64</v>
      </c>
      <c r="C27" s="73">
        <f t="shared" si="0"/>
        <v>117.73500000000001</v>
      </c>
      <c r="D27" s="74"/>
      <c r="E27" s="39">
        <v>17.602499999999999</v>
      </c>
      <c r="F27" s="40">
        <v>19.552499999999998</v>
      </c>
      <c r="G27" s="40">
        <v>12.005000000000003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0.91250000000000142</v>
      </c>
      <c r="O27" s="40">
        <v>0</v>
      </c>
      <c r="P27" s="40">
        <v>19.602499999999999</v>
      </c>
      <c r="Q27" s="40">
        <v>11.079999999999998</v>
      </c>
      <c r="R27" s="40">
        <v>0</v>
      </c>
      <c r="S27" s="40">
        <v>0</v>
      </c>
      <c r="T27" s="40">
        <v>0</v>
      </c>
      <c r="U27" s="40">
        <v>0</v>
      </c>
      <c r="V27" s="40">
        <v>19.415000000000003</v>
      </c>
      <c r="W27" s="40">
        <v>15.432499999999997</v>
      </c>
      <c r="X27" s="40">
        <v>0</v>
      </c>
      <c r="Y27" s="40">
        <v>0</v>
      </c>
      <c r="Z27" s="40">
        <v>0</v>
      </c>
      <c r="AA27" s="40">
        <v>2.1325000000000003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109.77500000000001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0.17999999999999972</v>
      </c>
      <c r="O28" s="40">
        <v>6.2624999999999993</v>
      </c>
      <c r="P28" s="40">
        <v>1.942499999999999</v>
      </c>
      <c r="Q28" s="40">
        <v>16.305</v>
      </c>
      <c r="R28" s="40">
        <v>22.087500000000002</v>
      </c>
      <c r="S28" s="40">
        <v>5.6700000000000017</v>
      </c>
      <c r="T28" s="40">
        <v>8.5000000000000036</v>
      </c>
      <c r="U28" s="40">
        <v>20.544999999999998</v>
      </c>
      <c r="V28" s="40">
        <v>20.162499999999998</v>
      </c>
      <c r="W28" s="40">
        <v>0</v>
      </c>
      <c r="X28" s="40">
        <v>0</v>
      </c>
      <c r="Y28" s="40">
        <v>0</v>
      </c>
      <c r="Z28" s="40">
        <v>0</v>
      </c>
      <c r="AA28" s="40">
        <v>8.120000000000001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102.08750000000003</v>
      </c>
      <c r="D29" s="74"/>
      <c r="E29" s="39">
        <v>0</v>
      </c>
      <c r="F29" s="40">
        <v>0.71999999999999886</v>
      </c>
      <c r="G29" s="40">
        <v>0</v>
      </c>
      <c r="H29" s="40">
        <v>0</v>
      </c>
      <c r="I29" s="40">
        <v>0</v>
      </c>
      <c r="J29" s="40">
        <v>7.2475000000000023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4.2525000000000013</v>
      </c>
      <c r="S29" s="40">
        <v>1.5599999999999987</v>
      </c>
      <c r="T29" s="40">
        <v>15.990000000000006</v>
      </c>
      <c r="U29" s="40">
        <v>1.3999999999999986</v>
      </c>
      <c r="V29" s="40">
        <v>11.255000000000003</v>
      </c>
      <c r="W29" s="40">
        <v>18.480000000000004</v>
      </c>
      <c r="X29" s="40">
        <v>0</v>
      </c>
      <c r="Y29" s="40">
        <v>0</v>
      </c>
      <c r="Z29" s="40">
        <v>8.1625000000000014</v>
      </c>
      <c r="AA29" s="40">
        <v>10.835000000000001</v>
      </c>
      <c r="AB29" s="41">
        <v>22.184999999999999</v>
      </c>
    </row>
    <row r="30" spans="2:28" ht="17.25" thickTop="1" thickBot="1" x14ac:dyDescent="0.3">
      <c r="B30" s="42" t="s">
        <v>67</v>
      </c>
      <c r="C30" s="73">
        <f t="shared" si="0"/>
        <v>158.76</v>
      </c>
      <c r="D30" s="74"/>
      <c r="E30" s="39">
        <v>4.6524999999999999</v>
      </c>
      <c r="F30" s="40">
        <v>0</v>
      </c>
      <c r="G30" s="40">
        <v>5.57</v>
      </c>
      <c r="H30" s="40">
        <v>3</v>
      </c>
      <c r="I30" s="40">
        <v>3</v>
      </c>
      <c r="J30" s="40">
        <v>4.6075000000000017</v>
      </c>
      <c r="K30" s="40">
        <v>0</v>
      </c>
      <c r="L30" s="40">
        <v>0</v>
      </c>
      <c r="M30" s="40">
        <v>0</v>
      </c>
      <c r="N30" s="40">
        <v>16.697499999999998</v>
      </c>
      <c r="O30" s="40">
        <v>12.002499999999998</v>
      </c>
      <c r="P30" s="40">
        <v>12.662499999999998</v>
      </c>
      <c r="Q30" s="40">
        <v>6.5124999999999993</v>
      </c>
      <c r="R30" s="40">
        <v>20.470000000000002</v>
      </c>
      <c r="S30" s="40">
        <v>10.614999999999998</v>
      </c>
      <c r="T30" s="40">
        <v>19.249999999999996</v>
      </c>
      <c r="U30" s="40">
        <v>18.057500000000001</v>
      </c>
      <c r="V30" s="40">
        <v>19.639999999999997</v>
      </c>
      <c r="W30" s="40">
        <v>0.99000000000000199</v>
      </c>
      <c r="X30" s="40">
        <v>0</v>
      </c>
      <c r="Y30" s="40">
        <v>0</v>
      </c>
      <c r="Z30" s="40">
        <v>0</v>
      </c>
      <c r="AA30" s="40">
        <v>0</v>
      </c>
      <c r="AB30" s="41">
        <v>1.0324999999999989</v>
      </c>
    </row>
    <row r="31" spans="2:28" ht="17.25" thickTop="1" thickBot="1" x14ac:dyDescent="0.3">
      <c r="B31" s="42" t="s">
        <v>68</v>
      </c>
      <c r="C31" s="73">
        <f t="shared" si="0"/>
        <v>168.7175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9.2550000000000026</v>
      </c>
      <c r="L31" s="40">
        <v>0</v>
      </c>
      <c r="M31" s="40">
        <v>0.51000000000000156</v>
      </c>
      <c r="N31" s="40">
        <v>16.695</v>
      </c>
      <c r="O31" s="40">
        <v>21.64</v>
      </c>
      <c r="P31" s="40">
        <v>21.015000000000004</v>
      </c>
      <c r="Q31" s="40">
        <v>9.8874999999999993</v>
      </c>
      <c r="R31" s="40">
        <v>21.6</v>
      </c>
      <c r="S31" s="40">
        <v>11.252500000000005</v>
      </c>
      <c r="T31" s="40">
        <v>8.240000000000002</v>
      </c>
      <c r="U31" s="40">
        <v>0</v>
      </c>
      <c r="V31" s="40">
        <v>1.1424999999999983</v>
      </c>
      <c r="W31" s="40">
        <v>2.5350000000000001</v>
      </c>
      <c r="X31" s="40">
        <v>19.4575</v>
      </c>
      <c r="Y31" s="40">
        <v>20.727499999999999</v>
      </c>
      <c r="Z31" s="40">
        <v>0</v>
      </c>
      <c r="AA31" s="40">
        <v>2.4350000000000023</v>
      </c>
      <c r="AB31" s="41">
        <v>2.3249999999999993</v>
      </c>
    </row>
    <row r="32" spans="2:28" ht="17.25" thickTop="1" thickBot="1" x14ac:dyDescent="0.3">
      <c r="B32" s="42" t="s">
        <v>69</v>
      </c>
      <c r="C32" s="73">
        <f t="shared" si="0"/>
        <v>96.577499999999986</v>
      </c>
      <c r="D32" s="74"/>
      <c r="E32" s="39">
        <v>0</v>
      </c>
      <c r="F32" s="40">
        <v>1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12.367499999999996</v>
      </c>
      <c r="N32" s="40">
        <v>0.94249999999999901</v>
      </c>
      <c r="O32" s="40">
        <v>0</v>
      </c>
      <c r="P32" s="40">
        <v>10.384999999999998</v>
      </c>
      <c r="Q32" s="40">
        <v>11.792500000000004</v>
      </c>
      <c r="R32" s="40">
        <v>0</v>
      </c>
      <c r="S32" s="40">
        <v>0</v>
      </c>
      <c r="T32" s="40">
        <v>0</v>
      </c>
      <c r="U32" s="40">
        <v>0</v>
      </c>
      <c r="V32" s="40">
        <v>0.56500000000000128</v>
      </c>
      <c r="W32" s="40">
        <v>16.554999999999996</v>
      </c>
      <c r="X32" s="40">
        <v>0</v>
      </c>
      <c r="Y32" s="40">
        <v>2.4600000000000009</v>
      </c>
      <c r="Z32" s="40">
        <v>0.80000000000000071</v>
      </c>
      <c r="AA32" s="40">
        <v>17.537499999999994</v>
      </c>
      <c r="AB32" s="41">
        <v>22.172500000000003</v>
      </c>
    </row>
    <row r="33" spans="2:29" ht="17.25" thickTop="1" thickBot="1" x14ac:dyDescent="0.3">
      <c r="B33" s="42" t="s">
        <v>70</v>
      </c>
      <c r="C33" s="73">
        <f t="shared" si="0"/>
        <v>6.2149999999999999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1.8299999999999983</v>
      </c>
      <c r="P33" s="40">
        <v>0</v>
      </c>
      <c r="Q33" s="40">
        <v>0.59250000000000114</v>
      </c>
      <c r="R33" s="40">
        <v>0</v>
      </c>
      <c r="S33" s="40">
        <v>0</v>
      </c>
      <c r="T33" s="40">
        <v>0</v>
      </c>
      <c r="U33" s="40">
        <v>2.9800000000000004</v>
      </c>
      <c r="V33" s="40">
        <v>0</v>
      </c>
      <c r="W33" s="40">
        <v>0.8125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29" ht="16.5" thickTop="1" x14ac:dyDescent="0.25">
      <c r="B34" s="43" t="s">
        <v>71</v>
      </c>
      <c r="C34" s="75">
        <f>SUM(E34:AB34)</f>
        <v>67.774999999999977</v>
      </c>
      <c r="D34" s="76"/>
      <c r="E34" s="39">
        <v>5.9849999999999994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1.2250000000000014</v>
      </c>
      <c r="O34" s="40">
        <v>0.92249999999999943</v>
      </c>
      <c r="P34" s="40">
        <v>0</v>
      </c>
      <c r="Q34" s="40">
        <v>11.584999999999997</v>
      </c>
      <c r="R34" s="40">
        <v>1.9800000000000004</v>
      </c>
      <c r="S34" s="40">
        <v>1</v>
      </c>
      <c r="T34" s="40">
        <v>0</v>
      </c>
      <c r="U34" s="40">
        <v>6.009999999999998</v>
      </c>
      <c r="V34" s="40">
        <v>0</v>
      </c>
      <c r="W34" s="40">
        <v>0</v>
      </c>
      <c r="X34" s="40">
        <v>2.5399999999999991</v>
      </c>
      <c r="Y34" s="40">
        <v>19.91</v>
      </c>
      <c r="Z34" s="40">
        <v>4.6624999999999979</v>
      </c>
      <c r="AA34" s="40">
        <v>9.129999999999999</v>
      </c>
      <c r="AB34" s="41">
        <v>2.8249999999999957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01.07.2022</v>
      </c>
      <c r="C39" s="73">
        <f>SUM(E39:AB39)</f>
        <v>-38.227499999999999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-0.14000000000000057</v>
      </c>
      <c r="S39" s="40">
        <v>0</v>
      </c>
      <c r="T39" s="40">
        <v>-1.1774999999999984</v>
      </c>
      <c r="U39" s="40">
        <v>0</v>
      </c>
      <c r="V39" s="40">
        <v>0</v>
      </c>
      <c r="W39" s="40">
        <v>0</v>
      </c>
      <c r="X39" s="40">
        <v>-2.8900000000000006</v>
      </c>
      <c r="Y39" s="40">
        <v>-3.9874999999999972</v>
      </c>
      <c r="Z39" s="40">
        <v>-11.117500000000003</v>
      </c>
      <c r="AA39" s="40">
        <v>-10.485000000000001</v>
      </c>
      <c r="AB39" s="41">
        <v>-8.43</v>
      </c>
    </row>
    <row r="40" spans="2:29" ht="17.25" thickTop="1" thickBot="1" x14ac:dyDescent="0.3">
      <c r="B40" s="42" t="str">
        <f t="shared" ref="B40:B69" si="1">B5</f>
        <v>02.07.2022</v>
      </c>
      <c r="C40" s="73">
        <f t="shared" ref="C40:C68" si="2">SUM(E40:AB40)</f>
        <v>-127.77250000000001</v>
      </c>
      <c r="D40" s="74"/>
      <c r="E40" s="39">
        <v>-5.0749999999999993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-8.7025000000000006</v>
      </c>
      <c r="N40" s="40">
        <v>-19.157499999999999</v>
      </c>
      <c r="O40" s="40">
        <v>-16.387500000000003</v>
      </c>
      <c r="P40" s="40">
        <v>-19.772500000000001</v>
      </c>
      <c r="Q40" s="40">
        <v>-7.8324999999999978</v>
      </c>
      <c r="R40" s="40">
        <v>0</v>
      </c>
      <c r="S40" s="40">
        <v>-2.34</v>
      </c>
      <c r="T40" s="40">
        <v>-14.58</v>
      </c>
      <c r="U40" s="40">
        <v>-0.10000000000000142</v>
      </c>
      <c r="V40" s="40">
        <v>-5.9500000000000011</v>
      </c>
      <c r="W40" s="40">
        <v>-13.51</v>
      </c>
      <c r="X40" s="40">
        <v>-9.7349999999999994</v>
      </c>
      <c r="Y40" s="40">
        <v>-2.1699999999999982</v>
      </c>
      <c r="Z40" s="40">
        <v>-2.0300000000000011</v>
      </c>
      <c r="AA40" s="40">
        <v>-0.42999999999999972</v>
      </c>
      <c r="AB40" s="41">
        <v>0</v>
      </c>
    </row>
    <row r="41" spans="2:29" ht="17.25" thickTop="1" thickBot="1" x14ac:dyDescent="0.3">
      <c r="B41" s="42" t="str">
        <f t="shared" si="1"/>
        <v>03.07.2022</v>
      </c>
      <c r="C41" s="73">
        <f t="shared" si="2"/>
        <v>-86.750000000000014</v>
      </c>
      <c r="D41" s="74"/>
      <c r="E41" s="39">
        <v>-3.3600000000000012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-12.427499999999998</v>
      </c>
      <c r="N41" s="40">
        <v>-19.375</v>
      </c>
      <c r="O41" s="40">
        <v>-2.5</v>
      </c>
      <c r="P41" s="40">
        <v>-0.78999999999999915</v>
      </c>
      <c r="Q41" s="40">
        <v>-4.7175000000000011</v>
      </c>
      <c r="R41" s="40">
        <v>-0.28000000000000114</v>
      </c>
      <c r="S41" s="40">
        <v>-1.3599999999999994</v>
      </c>
      <c r="T41" s="40">
        <v>-8.52</v>
      </c>
      <c r="U41" s="40">
        <v>-8.82</v>
      </c>
      <c r="V41" s="40">
        <v>0</v>
      </c>
      <c r="W41" s="40">
        <v>-0.12000000000000099</v>
      </c>
      <c r="X41" s="40">
        <v>-6.73</v>
      </c>
      <c r="Y41" s="40">
        <v>-3.8999999999999986</v>
      </c>
      <c r="Z41" s="40">
        <v>-7.6499999999999986</v>
      </c>
      <c r="AA41" s="40">
        <v>-6.17</v>
      </c>
      <c r="AB41" s="41">
        <v>-3.0000000000001137E-2</v>
      </c>
    </row>
    <row r="42" spans="2:29" ht="17.25" thickTop="1" thickBot="1" x14ac:dyDescent="0.3">
      <c r="B42" s="42" t="str">
        <f t="shared" si="1"/>
        <v>04.07.2022</v>
      </c>
      <c r="C42" s="73">
        <f t="shared" si="2"/>
        <v>-46.677499999999995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-5.2375000000000007</v>
      </c>
      <c r="N42" s="40">
        <v>0</v>
      </c>
      <c r="O42" s="40">
        <v>-5.4600000000000009</v>
      </c>
      <c r="P42" s="40">
        <v>-2.4400000000000013</v>
      </c>
      <c r="Q42" s="40">
        <v>0</v>
      </c>
      <c r="R42" s="40">
        <v>0</v>
      </c>
      <c r="S42" s="40">
        <v>0</v>
      </c>
      <c r="T42" s="40">
        <v>-2.8599999999999994</v>
      </c>
      <c r="U42" s="40">
        <v>0</v>
      </c>
      <c r="V42" s="40">
        <v>0</v>
      </c>
      <c r="W42" s="40">
        <v>-0.98000000000000043</v>
      </c>
      <c r="X42" s="40">
        <v>-18.600000000000001</v>
      </c>
      <c r="Y42" s="40">
        <v>-1.2800000000000011</v>
      </c>
      <c r="Z42" s="40">
        <v>-2.2699999999999996</v>
      </c>
      <c r="AA42" s="40">
        <v>-7.5499999999999989</v>
      </c>
      <c r="AB42" s="41">
        <v>0</v>
      </c>
    </row>
    <row r="43" spans="2:29" ht="17.25" thickTop="1" thickBot="1" x14ac:dyDescent="0.3">
      <c r="B43" s="42" t="str">
        <f t="shared" si="1"/>
        <v>05.07.2022</v>
      </c>
      <c r="C43" s="73">
        <f t="shared" si="2"/>
        <v>-128.97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-8.43</v>
      </c>
      <c r="M43" s="40">
        <v>0</v>
      </c>
      <c r="N43" s="40">
        <v>0</v>
      </c>
      <c r="O43" s="40">
        <v>-0.67999999999999972</v>
      </c>
      <c r="P43" s="40">
        <v>-2.9600000000000009</v>
      </c>
      <c r="Q43" s="40">
        <v>-9.68</v>
      </c>
      <c r="R43" s="40">
        <v>-6.6099999999999994</v>
      </c>
      <c r="S43" s="40">
        <v>-5.0700000000000021</v>
      </c>
      <c r="T43" s="40">
        <v>0</v>
      </c>
      <c r="U43" s="40">
        <v>0</v>
      </c>
      <c r="V43" s="40">
        <v>-5.0000000000000711E-2</v>
      </c>
      <c r="W43" s="40">
        <v>-17.21</v>
      </c>
      <c r="X43" s="40">
        <v>-14.409999999999998</v>
      </c>
      <c r="Y43" s="40">
        <v>-13.08</v>
      </c>
      <c r="Z43" s="40">
        <v>-18.16</v>
      </c>
      <c r="AA43" s="40">
        <v>-18.07</v>
      </c>
      <c r="AB43" s="41">
        <v>-14.559999999999999</v>
      </c>
    </row>
    <row r="44" spans="2:29" ht="17.25" thickTop="1" thickBot="1" x14ac:dyDescent="0.3">
      <c r="B44" s="42" t="str">
        <f t="shared" si="1"/>
        <v>06.07.2022</v>
      </c>
      <c r="C44" s="73">
        <f t="shared" si="2"/>
        <v>-190.08750000000003</v>
      </c>
      <c r="D44" s="74"/>
      <c r="E44" s="39">
        <v>-13.08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-9.1900000000000013</v>
      </c>
      <c r="M44" s="40">
        <v>-9.5300000000000011</v>
      </c>
      <c r="N44" s="40">
        <v>-12.510000000000002</v>
      </c>
      <c r="O44" s="40">
        <v>-19.64</v>
      </c>
      <c r="P44" s="40">
        <v>-19.07</v>
      </c>
      <c r="Q44" s="40">
        <v>-18.490000000000002</v>
      </c>
      <c r="R44" s="40">
        <v>-14.78</v>
      </c>
      <c r="S44" s="40">
        <v>-3.4400000000000013</v>
      </c>
      <c r="T44" s="40">
        <v>-7.32</v>
      </c>
      <c r="U44" s="40">
        <v>-2.8500000000000014</v>
      </c>
      <c r="V44" s="40">
        <v>0</v>
      </c>
      <c r="W44" s="40">
        <v>-2.84</v>
      </c>
      <c r="X44" s="40">
        <v>-8.3200000000000021</v>
      </c>
      <c r="Y44" s="40">
        <v>-4.490000000000002</v>
      </c>
      <c r="Z44" s="40">
        <v>-9.86</v>
      </c>
      <c r="AA44" s="40">
        <v>-14.850000000000001</v>
      </c>
      <c r="AB44" s="41">
        <v>-19.827500000000001</v>
      </c>
    </row>
    <row r="45" spans="2:29" ht="17.25" thickTop="1" thickBot="1" x14ac:dyDescent="0.3">
      <c r="B45" s="42" t="str">
        <f t="shared" si="1"/>
        <v>07.07.2022</v>
      </c>
      <c r="C45" s="73">
        <f t="shared" si="2"/>
        <v>-152.97500000000002</v>
      </c>
      <c r="D45" s="74"/>
      <c r="E45" s="39">
        <v>-1.4699999999999989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-10.297499999999999</v>
      </c>
      <c r="M45" s="40">
        <v>-9.9400000000000013</v>
      </c>
      <c r="N45" s="40">
        <v>-12.885000000000002</v>
      </c>
      <c r="O45" s="40">
        <v>-19.615000000000002</v>
      </c>
      <c r="P45" s="40">
        <v>-19.220000000000002</v>
      </c>
      <c r="Q45" s="40">
        <v>-12.835000000000001</v>
      </c>
      <c r="R45" s="40">
        <v>-8.9500000000000011</v>
      </c>
      <c r="S45" s="40">
        <v>-6.3699999999999992</v>
      </c>
      <c r="T45" s="40">
        <v>-0.75</v>
      </c>
      <c r="U45" s="40">
        <v>-6.01</v>
      </c>
      <c r="V45" s="40">
        <v>-6.1300000000000008</v>
      </c>
      <c r="W45" s="40">
        <v>-0.55000000000000071</v>
      </c>
      <c r="X45" s="40">
        <v>-11.905000000000001</v>
      </c>
      <c r="Y45" s="40">
        <v>-1.7899999999999991</v>
      </c>
      <c r="Z45" s="40">
        <v>-0.44000000000000128</v>
      </c>
      <c r="AA45" s="40">
        <v>-12.35</v>
      </c>
      <c r="AB45" s="41">
        <v>-11.467499999999998</v>
      </c>
    </row>
    <row r="46" spans="2:29" ht="17.25" thickTop="1" thickBot="1" x14ac:dyDescent="0.3">
      <c r="B46" s="42" t="str">
        <f t="shared" si="1"/>
        <v>08.07.2022</v>
      </c>
      <c r="C46" s="73">
        <f t="shared" si="2"/>
        <v>-212.10999999999999</v>
      </c>
      <c r="D46" s="74"/>
      <c r="E46" s="39">
        <v>-6.5299999999999994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-8.9499999999999993</v>
      </c>
      <c r="L46" s="40">
        <v>-9.8575000000000017</v>
      </c>
      <c r="M46" s="40">
        <v>-9.9675000000000011</v>
      </c>
      <c r="N46" s="40">
        <v>-12.912500000000001</v>
      </c>
      <c r="O46" s="40">
        <v>-20.427500000000002</v>
      </c>
      <c r="P46" s="40">
        <v>-19.664999999999999</v>
      </c>
      <c r="Q46" s="40">
        <v>-8.9699999999999989</v>
      </c>
      <c r="R46" s="40">
        <v>-17.167499999999997</v>
      </c>
      <c r="S46" s="40">
        <v>-5.7275000000000009</v>
      </c>
      <c r="T46" s="40">
        <v>-0.67000000000000171</v>
      </c>
      <c r="U46" s="40">
        <v>-14.16</v>
      </c>
      <c r="V46" s="40">
        <v>-16.087499999999999</v>
      </c>
      <c r="W46" s="40">
        <v>-6.7774999999999981</v>
      </c>
      <c r="X46" s="40">
        <v>-15.072500000000002</v>
      </c>
      <c r="Y46" s="40">
        <v>-13.4175</v>
      </c>
      <c r="Z46" s="40">
        <v>-14.8325</v>
      </c>
      <c r="AA46" s="40">
        <v>-3.17</v>
      </c>
      <c r="AB46" s="41">
        <v>-7.7475000000000005</v>
      </c>
    </row>
    <row r="47" spans="2:29" ht="17.25" thickTop="1" thickBot="1" x14ac:dyDescent="0.3">
      <c r="B47" s="42" t="str">
        <f t="shared" si="1"/>
        <v>09.07.2022</v>
      </c>
      <c r="C47" s="73">
        <f t="shared" si="2"/>
        <v>-262.50749999999999</v>
      </c>
      <c r="D47" s="74"/>
      <c r="E47" s="39">
        <v>-2.8499999999999996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-6.4200000000000017</v>
      </c>
      <c r="L47" s="40">
        <v>-8.6750000000000007</v>
      </c>
      <c r="M47" s="40">
        <v>-8.317499999999999</v>
      </c>
      <c r="N47" s="40">
        <v>-11.592500000000001</v>
      </c>
      <c r="O47" s="40">
        <v>-18.067499999999999</v>
      </c>
      <c r="P47" s="40">
        <v>-18.227499999999999</v>
      </c>
      <c r="Q47" s="40">
        <v>-18.212499999999999</v>
      </c>
      <c r="R47" s="40">
        <v>-18.465000000000003</v>
      </c>
      <c r="S47" s="40">
        <v>-18.7775</v>
      </c>
      <c r="T47" s="40">
        <v>-19.185000000000002</v>
      </c>
      <c r="U47" s="40">
        <v>-18.127500000000001</v>
      </c>
      <c r="V47" s="40">
        <v>-18.442499999999999</v>
      </c>
      <c r="W47" s="40">
        <v>-9.7900000000000009</v>
      </c>
      <c r="X47" s="40">
        <v>-9.4200000000000017</v>
      </c>
      <c r="Y47" s="40">
        <v>-19.682500000000001</v>
      </c>
      <c r="Z47" s="40">
        <v>-18.914999999999999</v>
      </c>
      <c r="AA47" s="40">
        <v>-9.58</v>
      </c>
      <c r="AB47" s="41">
        <v>-9.76</v>
      </c>
    </row>
    <row r="48" spans="2:29" ht="17.25" thickTop="1" thickBot="1" x14ac:dyDescent="0.3">
      <c r="B48" s="42" t="str">
        <f t="shared" si="1"/>
        <v>10.07.2022</v>
      </c>
      <c r="C48" s="73">
        <f t="shared" si="2"/>
        <v>-275.06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-9.61</v>
      </c>
      <c r="L48" s="40">
        <v>-8.8674999999999997</v>
      </c>
      <c r="M48" s="40">
        <v>-9.1149999999999984</v>
      </c>
      <c r="N48" s="40">
        <v>-12.61</v>
      </c>
      <c r="O48" s="40">
        <v>-19.607499999999998</v>
      </c>
      <c r="P48" s="40">
        <v>-12.909999999999997</v>
      </c>
      <c r="Q48" s="40">
        <v>-17.655000000000001</v>
      </c>
      <c r="R48" s="40">
        <v>-18.2775</v>
      </c>
      <c r="S48" s="40">
        <v>-19.395</v>
      </c>
      <c r="T48" s="40">
        <v>-18.8675</v>
      </c>
      <c r="U48" s="40">
        <v>-19.1675</v>
      </c>
      <c r="V48" s="40">
        <v>-18.922499999999999</v>
      </c>
      <c r="W48" s="40">
        <v>-19.072500000000002</v>
      </c>
      <c r="X48" s="40">
        <v>-19.147500000000001</v>
      </c>
      <c r="Y48" s="40">
        <v>-19.085000000000001</v>
      </c>
      <c r="Z48" s="40">
        <v>-12.640000000000002</v>
      </c>
      <c r="AA48" s="40">
        <v>-16.21</v>
      </c>
      <c r="AB48" s="41">
        <v>-3.9000000000000004</v>
      </c>
    </row>
    <row r="49" spans="2:28" ht="17.25" thickTop="1" thickBot="1" x14ac:dyDescent="0.3">
      <c r="B49" s="42" t="str">
        <f t="shared" si="1"/>
        <v>11.07.2022</v>
      </c>
      <c r="C49" s="73">
        <f t="shared" si="2"/>
        <v>-221.62750000000003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-8.4274999999999984</v>
      </c>
      <c r="L49" s="40">
        <v>-9.7749999999999986</v>
      </c>
      <c r="M49" s="40">
        <v>-10.105</v>
      </c>
      <c r="N49" s="40">
        <v>-9.9400000000000013</v>
      </c>
      <c r="O49" s="40">
        <v>-10.105</v>
      </c>
      <c r="P49" s="40">
        <v>-13.907500000000001</v>
      </c>
      <c r="Q49" s="40">
        <v>-17.094999999999999</v>
      </c>
      <c r="R49" s="40">
        <v>-16.605</v>
      </c>
      <c r="S49" s="40">
        <v>-19.837499999999999</v>
      </c>
      <c r="T49" s="40">
        <v>-19.865000000000002</v>
      </c>
      <c r="U49" s="40">
        <v>-16.57</v>
      </c>
      <c r="V49" s="40">
        <v>-16.627499999999998</v>
      </c>
      <c r="W49" s="40">
        <v>-14.4575</v>
      </c>
      <c r="X49" s="40">
        <v>-7</v>
      </c>
      <c r="Y49" s="40">
        <v>-10.24</v>
      </c>
      <c r="Z49" s="40">
        <v>-3.67</v>
      </c>
      <c r="AA49" s="40">
        <v>-10.4</v>
      </c>
      <c r="AB49" s="41">
        <v>-7</v>
      </c>
    </row>
    <row r="50" spans="2:28" ht="17.25" thickTop="1" thickBot="1" x14ac:dyDescent="0.3">
      <c r="B50" s="42" t="str">
        <f t="shared" si="1"/>
        <v>12.07.2022</v>
      </c>
      <c r="C50" s="73">
        <f t="shared" si="2"/>
        <v>-319.95499999999998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-6.6675000000000004</v>
      </c>
      <c r="L50" s="40">
        <v>-9.3350000000000009</v>
      </c>
      <c r="M50" s="40">
        <v>-16.9175</v>
      </c>
      <c r="N50" s="40">
        <v>-20.695</v>
      </c>
      <c r="O50" s="40">
        <v>-20.175000000000001</v>
      </c>
      <c r="P50" s="40">
        <v>-19.827500000000001</v>
      </c>
      <c r="Q50" s="40">
        <v>-19.3675</v>
      </c>
      <c r="R50" s="40">
        <v>-19.477499999999999</v>
      </c>
      <c r="S50" s="40">
        <v>-19.647500000000001</v>
      </c>
      <c r="T50" s="40">
        <v>-19.7225</v>
      </c>
      <c r="U50" s="40">
        <v>-19.067499999999999</v>
      </c>
      <c r="V50" s="40">
        <v>-19.537499999999998</v>
      </c>
      <c r="W50" s="40">
        <v>-15.505000000000001</v>
      </c>
      <c r="X50" s="40">
        <v>-19.455000000000002</v>
      </c>
      <c r="Y50" s="40">
        <v>-18.72</v>
      </c>
      <c r="Z50" s="40">
        <v>-18.61</v>
      </c>
      <c r="AA50" s="40">
        <v>-18.515000000000001</v>
      </c>
      <c r="AB50" s="41">
        <v>-18.712499999999999</v>
      </c>
    </row>
    <row r="51" spans="2:28" ht="17.25" thickTop="1" thickBot="1" x14ac:dyDescent="0.3">
      <c r="B51" s="42" t="str">
        <f t="shared" si="1"/>
        <v>13.07.2022</v>
      </c>
      <c r="C51" s="73">
        <f t="shared" si="2"/>
        <v>-202.79750000000004</v>
      </c>
      <c r="D51" s="74"/>
      <c r="E51" s="39">
        <v>-14.327499999999999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-9.2800000000000011</v>
      </c>
      <c r="L51" s="40">
        <v>-10.16</v>
      </c>
      <c r="M51" s="40">
        <v>-13.2525</v>
      </c>
      <c r="N51" s="40">
        <v>-13.370000000000001</v>
      </c>
      <c r="O51" s="40">
        <v>-11.189999999999998</v>
      </c>
      <c r="P51" s="40">
        <v>-7.9624999999999986</v>
      </c>
      <c r="Q51" s="40">
        <v>-19.010000000000002</v>
      </c>
      <c r="R51" s="40">
        <v>-17.657499999999999</v>
      </c>
      <c r="S51" s="40">
        <v>-19.017499999999998</v>
      </c>
      <c r="T51" s="40">
        <v>-14.4575</v>
      </c>
      <c r="U51" s="40">
        <v>-17.957500000000003</v>
      </c>
      <c r="V51" s="40">
        <v>-19.905000000000001</v>
      </c>
      <c r="W51" s="40">
        <v>-0.80000000000000071</v>
      </c>
      <c r="X51" s="40">
        <v>0</v>
      </c>
      <c r="Y51" s="40">
        <v>-2.9600000000000009</v>
      </c>
      <c r="Z51" s="40">
        <v>0</v>
      </c>
      <c r="AA51" s="40">
        <v>-0.67999999999999972</v>
      </c>
      <c r="AB51" s="41">
        <v>-10.809999999999999</v>
      </c>
    </row>
    <row r="52" spans="2:28" ht="17.25" thickTop="1" thickBot="1" x14ac:dyDescent="0.3">
      <c r="B52" s="42" t="str">
        <f t="shared" si="1"/>
        <v>14.07.2022</v>
      </c>
      <c r="C52" s="73">
        <f t="shared" si="2"/>
        <v>-114.22500000000002</v>
      </c>
      <c r="D52" s="74"/>
      <c r="E52" s="39">
        <v>-4.3775000000000013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-8.8949999999999996</v>
      </c>
      <c r="L52" s="40">
        <v>-9.8850000000000016</v>
      </c>
      <c r="M52" s="40">
        <v>-13.345000000000002</v>
      </c>
      <c r="N52" s="40">
        <v>0</v>
      </c>
      <c r="O52" s="40">
        <v>0</v>
      </c>
      <c r="P52" s="40">
        <v>0</v>
      </c>
      <c r="Q52" s="40">
        <v>-18.895</v>
      </c>
      <c r="R52" s="40">
        <v>-15.697500000000002</v>
      </c>
      <c r="S52" s="40">
        <v>-10.167500000000002</v>
      </c>
      <c r="T52" s="40">
        <v>-7.92</v>
      </c>
      <c r="U52" s="40">
        <v>-3.3899999999999988</v>
      </c>
      <c r="V52" s="40">
        <v>-4.9600000000000009</v>
      </c>
      <c r="W52" s="40">
        <v>0</v>
      </c>
      <c r="X52" s="40">
        <v>0</v>
      </c>
      <c r="Y52" s="40">
        <v>0</v>
      </c>
      <c r="Z52" s="40">
        <v>-9.1249999999999982</v>
      </c>
      <c r="AA52" s="40">
        <v>-1.1000000000000014</v>
      </c>
      <c r="AB52" s="41">
        <v>-6.4674999999999994</v>
      </c>
    </row>
    <row r="53" spans="2:28" ht="17.25" thickTop="1" thickBot="1" x14ac:dyDescent="0.3">
      <c r="B53" s="42" t="str">
        <f t="shared" si="1"/>
        <v>15.07.2022</v>
      </c>
      <c r="C53" s="73">
        <f t="shared" si="2"/>
        <v>-59.495000000000005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-3.1475000000000009</v>
      </c>
      <c r="L53" s="40">
        <v>-10.16</v>
      </c>
      <c r="M53" s="40">
        <v>-17.112500000000001</v>
      </c>
      <c r="N53" s="40">
        <v>0</v>
      </c>
      <c r="O53" s="40">
        <v>-0.69000000000000128</v>
      </c>
      <c r="P53" s="40">
        <v>-3.1799999999999997</v>
      </c>
      <c r="Q53" s="40">
        <v>-3.26</v>
      </c>
      <c r="R53" s="40">
        <v>-3.7499999999999982</v>
      </c>
      <c r="S53" s="40">
        <v>-4.3100000000000005</v>
      </c>
      <c r="T53" s="40">
        <v>0</v>
      </c>
      <c r="U53" s="40">
        <v>0</v>
      </c>
      <c r="V53" s="40">
        <v>0</v>
      </c>
      <c r="W53" s="40">
        <v>0</v>
      </c>
      <c r="X53" s="40">
        <v>-6.6249999999999982</v>
      </c>
      <c r="Y53" s="40">
        <v>0</v>
      </c>
      <c r="Z53" s="40">
        <v>0</v>
      </c>
      <c r="AA53" s="40">
        <v>-1.25</v>
      </c>
      <c r="AB53" s="41">
        <v>-6.0099999999999962</v>
      </c>
    </row>
    <row r="54" spans="2:28" ht="17.25" thickTop="1" thickBot="1" x14ac:dyDescent="0.3">
      <c r="B54" s="42" t="str">
        <f t="shared" si="1"/>
        <v>16.07.2022</v>
      </c>
      <c r="C54" s="73">
        <f t="shared" si="2"/>
        <v>-38.407500000000013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-3.0650000000000013</v>
      </c>
      <c r="L54" s="40">
        <v>-10.2425</v>
      </c>
      <c r="M54" s="40">
        <v>-5.8624999999999989</v>
      </c>
      <c r="N54" s="40">
        <v>0</v>
      </c>
      <c r="O54" s="40">
        <v>-0.42000000000000171</v>
      </c>
      <c r="P54" s="40">
        <v>-0.37000000000000099</v>
      </c>
      <c r="Q54" s="40">
        <v>-1.8000000000000007</v>
      </c>
      <c r="R54" s="40">
        <v>-0.19000000000000128</v>
      </c>
      <c r="S54" s="40">
        <v>0</v>
      </c>
      <c r="T54" s="40">
        <v>-0.48000000000000043</v>
      </c>
      <c r="U54" s="40">
        <v>0</v>
      </c>
      <c r="V54" s="40">
        <v>-2.8599999999999994</v>
      </c>
      <c r="W54" s="40">
        <v>-1.1000000000000014</v>
      </c>
      <c r="X54" s="40">
        <v>0</v>
      </c>
      <c r="Y54" s="40">
        <v>-0.21999999999999886</v>
      </c>
      <c r="Z54" s="40">
        <v>-7.2575000000000003</v>
      </c>
      <c r="AA54" s="40">
        <v>-3.2799999999999994</v>
      </c>
      <c r="AB54" s="41">
        <v>-1.2600000000000016</v>
      </c>
    </row>
    <row r="55" spans="2:28" ht="17.25" thickTop="1" thickBot="1" x14ac:dyDescent="0.3">
      <c r="B55" s="42" t="str">
        <f t="shared" si="1"/>
        <v>17.07.2022</v>
      </c>
      <c r="C55" s="73">
        <f t="shared" si="2"/>
        <v>-80.924999999999997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-10.050000000000001</v>
      </c>
      <c r="M55" s="40">
        <v>-10.105</v>
      </c>
      <c r="N55" s="40">
        <v>0</v>
      </c>
      <c r="O55" s="40">
        <v>-6.0499999999999972</v>
      </c>
      <c r="P55" s="40">
        <v>0</v>
      </c>
      <c r="Q55" s="40">
        <v>-5.4300000000000033</v>
      </c>
      <c r="R55" s="40">
        <v>0</v>
      </c>
      <c r="S55" s="40">
        <v>0</v>
      </c>
      <c r="T55" s="40">
        <v>-0.64000000000000057</v>
      </c>
      <c r="U55" s="40">
        <v>0</v>
      </c>
      <c r="V55" s="40">
        <v>-1.9999999999999574E-2</v>
      </c>
      <c r="W55" s="40">
        <v>0</v>
      </c>
      <c r="X55" s="40">
        <v>-6.25</v>
      </c>
      <c r="Y55" s="40">
        <v>-1.0199999999999996</v>
      </c>
      <c r="Z55" s="40">
        <v>-9.2200000000000006</v>
      </c>
      <c r="AA55" s="40">
        <v>-14.93</v>
      </c>
      <c r="AB55" s="41">
        <v>-17.21</v>
      </c>
    </row>
    <row r="56" spans="2:28" ht="17.25" thickTop="1" thickBot="1" x14ac:dyDescent="0.3">
      <c r="B56" s="42" t="str">
        <f t="shared" si="1"/>
        <v>18.07.2022</v>
      </c>
      <c r="C56" s="73">
        <f t="shared" si="2"/>
        <v>-147.48500000000001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-9.6374999999999993</v>
      </c>
      <c r="L56" s="40">
        <v>-10.1325</v>
      </c>
      <c r="M56" s="40">
        <v>-10.1875</v>
      </c>
      <c r="N56" s="40">
        <v>-10.16</v>
      </c>
      <c r="O56" s="40">
        <v>-13.6425</v>
      </c>
      <c r="P56" s="40">
        <v>-17.329999999999998</v>
      </c>
      <c r="Q56" s="40">
        <v>-20.1875</v>
      </c>
      <c r="R56" s="40">
        <v>-11.58</v>
      </c>
      <c r="S56" s="40">
        <v>-4.32</v>
      </c>
      <c r="T56" s="40">
        <v>-0.89000000000000057</v>
      </c>
      <c r="U56" s="40">
        <v>0</v>
      </c>
      <c r="V56" s="40">
        <v>0</v>
      </c>
      <c r="W56" s="40">
        <v>-0.67999999999999972</v>
      </c>
      <c r="X56" s="40">
        <v>-10.622500000000002</v>
      </c>
      <c r="Y56" s="40">
        <v>0</v>
      </c>
      <c r="Z56" s="40">
        <v>-2.8499999999999996</v>
      </c>
      <c r="AA56" s="40">
        <v>-13.950000000000003</v>
      </c>
      <c r="AB56" s="41">
        <v>-11.314999999999998</v>
      </c>
    </row>
    <row r="57" spans="2:28" ht="17.25" thickTop="1" thickBot="1" x14ac:dyDescent="0.3">
      <c r="B57" s="42" t="str">
        <f t="shared" si="1"/>
        <v>19.07.2022</v>
      </c>
      <c r="C57" s="73">
        <f t="shared" si="2"/>
        <v>-128.55250000000001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-9.3625000000000007</v>
      </c>
      <c r="L57" s="40">
        <v>-10.215</v>
      </c>
      <c r="M57" s="40">
        <v>-10.215</v>
      </c>
      <c r="N57" s="40">
        <v>0</v>
      </c>
      <c r="O57" s="40">
        <v>-18.357500000000002</v>
      </c>
      <c r="P57" s="40">
        <v>-2.7199999999999989</v>
      </c>
      <c r="Q57" s="40">
        <v>-3.0000000000001137E-2</v>
      </c>
      <c r="R57" s="40">
        <v>0</v>
      </c>
      <c r="S57" s="40">
        <v>0</v>
      </c>
      <c r="T57" s="40">
        <v>0</v>
      </c>
      <c r="U57" s="40">
        <v>-9.1625000000000014</v>
      </c>
      <c r="V57" s="40">
        <v>-3.889999999999997</v>
      </c>
      <c r="W57" s="40">
        <v>-3.9999999999999147E-2</v>
      </c>
      <c r="X57" s="40">
        <v>-9.1999999999999993</v>
      </c>
      <c r="Y57" s="40">
        <v>-14.6525</v>
      </c>
      <c r="Z57" s="40">
        <v>-7.8025000000000002</v>
      </c>
      <c r="AA57" s="40">
        <v>-16.484999999999999</v>
      </c>
      <c r="AB57" s="41">
        <v>-16.420000000000002</v>
      </c>
    </row>
    <row r="58" spans="2:28" ht="17.25" thickTop="1" thickBot="1" x14ac:dyDescent="0.3">
      <c r="B58" s="42" t="str">
        <f t="shared" si="1"/>
        <v>20.07.2022</v>
      </c>
      <c r="C58" s="73">
        <f t="shared" si="2"/>
        <v>-49.132499999999993</v>
      </c>
      <c r="D58" s="74"/>
      <c r="E58" s="39">
        <v>-0.32999999999999829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-4.66</v>
      </c>
      <c r="M58" s="40">
        <v>-4.4125000000000014</v>
      </c>
      <c r="N58" s="40">
        <v>-7.0824999999999996</v>
      </c>
      <c r="O58" s="40">
        <v>-17.734999999999999</v>
      </c>
      <c r="P58" s="40">
        <v>-6.27</v>
      </c>
      <c r="Q58" s="40">
        <v>-1.2100000000000009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-7.432500000000001</v>
      </c>
      <c r="AB58" s="41">
        <v>0</v>
      </c>
    </row>
    <row r="59" spans="2:28" ht="17.25" thickTop="1" thickBot="1" x14ac:dyDescent="0.3">
      <c r="B59" s="42" t="str">
        <f t="shared" si="1"/>
        <v>21.07.2022</v>
      </c>
      <c r="C59" s="73">
        <f t="shared" si="2"/>
        <v>-57.017499999999984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-9.61</v>
      </c>
      <c r="L59" s="40">
        <v>-10.1325</v>
      </c>
      <c r="M59" s="40">
        <v>-10.1325</v>
      </c>
      <c r="N59" s="40">
        <v>-9.7974999999999994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-2.2399999999999984</v>
      </c>
      <c r="Z59" s="40">
        <v>-1.8275000000000006</v>
      </c>
      <c r="AA59" s="40">
        <v>-12.787499999999998</v>
      </c>
      <c r="AB59" s="41">
        <v>-0.48999999999999844</v>
      </c>
    </row>
    <row r="60" spans="2:28" ht="17.25" thickTop="1" thickBot="1" x14ac:dyDescent="0.3">
      <c r="B60" s="42" t="str">
        <f t="shared" si="1"/>
        <v>22.07.2022</v>
      </c>
      <c r="C60" s="73">
        <f t="shared" si="2"/>
        <v>-90.372500000000002</v>
      </c>
      <c r="D60" s="74"/>
      <c r="E60" s="39">
        <v>-10.079999999999998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-10.050000000000001</v>
      </c>
      <c r="L60" s="40">
        <v>-10.215</v>
      </c>
      <c r="M60" s="40">
        <v>-4</v>
      </c>
      <c r="N60" s="40">
        <v>-4.1099999999999994</v>
      </c>
      <c r="O60" s="40">
        <v>0</v>
      </c>
      <c r="P60" s="40">
        <v>0</v>
      </c>
      <c r="Q60" s="40">
        <v>0</v>
      </c>
      <c r="R60" s="40">
        <v>-17.702500000000001</v>
      </c>
      <c r="S60" s="40">
        <v>-3.6000000000000014</v>
      </c>
      <c r="T60" s="40">
        <v>0</v>
      </c>
      <c r="U60" s="40">
        <v>0</v>
      </c>
      <c r="V60" s="40">
        <v>0</v>
      </c>
      <c r="W60" s="40">
        <v>0</v>
      </c>
      <c r="X60" s="40">
        <v>-2.870000000000001</v>
      </c>
      <c r="Y60" s="40">
        <v>-11.682499999999997</v>
      </c>
      <c r="Z60" s="40">
        <v>-15.7425</v>
      </c>
      <c r="AA60" s="40">
        <v>-0.32000000000000028</v>
      </c>
      <c r="AB60" s="41">
        <v>0</v>
      </c>
    </row>
    <row r="61" spans="2:28" ht="17.25" thickTop="1" thickBot="1" x14ac:dyDescent="0.3">
      <c r="B61" s="42" t="str">
        <f t="shared" si="1"/>
        <v>23.07.2022</v>
      </c>
      <c r="C61" s="73">
        <f t="shared" si="2"/>
        <v>-101.15749999999998</v>
      </c>
      <c r="D61" s="74"/>
      <c r="E61" s="39">
        <v>-2.8499999999999996</v>
      </c>
      <c r="F61" s="40">
        <v>-2.8849999999999998</v>
      </c>
      <c r="G61" s="40">
        <v>-0.78249999999999886</v>
      </c>
      <c r="H61" s="40">
        <v>0</v>
      </c>
      <c r="I61" s="40">
        <v>0</v>
      </c>
      <c r="J61" s="40">
        <v>0</v>
      </c>
      <c r="K61" s="40">
        <v>0</v>
      </c>
      <c r="L61" s="40">
        <v>-9.692499999999999</v>
      </c>
      <c r="M61" s="40">
        <v>-14.122499999999999</v>
      </c>
      <c r="N61" s="40">
        <v>-3.0474999999999994</v>
      </c>
      <c r="O61" s="40">
        <v>-17.102499999999999</v>
      </c>
      <c r="P61" s="40">
        <v>-6.4975000000000005</v>
      </c>
      <c r="Q61" s="40">
        <v>-1.2899999999999991</v>
      </c>
      <c r="R61" s="40">
        <v>-0.39000000000000057</v>
      </c>
      <c r="S61" s="40">
        <v>0</v>
      </c>
      <c r="T61" s="40">
        <v>-0.69000000000000128</v>
      </c>
      <c r="U61" s="40">
        <v>-1.8300000000000018</v>
      </c>
      <c r="V61" s="40">
        <v>-0.14000000000000057</v>
      </c>
      <c r="W61" s="40">
        <v>0</v>
      </c>
      <c r="X61" s="40">
        <v>0</v>
      </c>
      <c r="Y61" s="40">
        <v>0</v>
      </c>
      <c r="Z61" s="40">
        <v>-8.8974999999999991</v>
      </c>
      <c r="AA61" s="40">
        <v>-18.769999999999996</v>
      </c>
      <c r="AB61" s="41">
        <v>-12.17</v>
      </c>
    </row>
    <row r="62" spans="2:28" ht="17.25" thickTop="1" thickBot="1" x14ac:dyDescent="0.3">
      <c r="B62" s="42" t="str">
        <f t="shared" si="1"/>
        <v>24.07.2022</v>
      </c>
      <c r="C62" s="73">
        <f t="shared" si="2"/>
        <v>-168.11999999999998</v>
      </c>
      <c r="D62" s="74"/>
      <c r="E62" s="39">
        <v>-0.71999999999999886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-5.8425000000000011</v>
      </c>
      <c r="L62" s="40">
        <v>-19.855000000000004</v>
      </c>
      <c r="M62" s="40">
        <v>-7.3999999999999968</v>
      </c>
      <c r="N62" s="40">
        <v>-1.379999999999999</v>
      </c>
      <c r="O62" s="40">
        <v>-9.0500000000000007</v>
      </c>
      <c r="P62" s="40">
        <v>0</v>
      </c>
      <c r="Q62" s="40">
        <v>0</v>
      </c>
      <c r="R62" s="40">
        <v>-10.39</v>
      </c>
      <c r="S62" s="40">
        <v>-14.847499999999998</v>
      </c>
      <c r="T62" s="40">
        <v>-17.987499999999997</v>
      </c>
      <c r="U62" s="40">
        <v>-3.8925000000000018</v>
      </c>
      <c r="V62" s="40">
        <v>0</v>
      </c>
      <c r="W62" s="40">
        <v>0</v>
      </c>
      <c r="X62" s="40">
        <v>-19.239999999999998</v>
      </c>
      <c r="Y62" s="40">
        <v>-16.167499999999997</v>
      </c>
      <c r="Z62" s="40">
        <v>-16.787500000000001</v>
      </c>
      <c r="AA62" s="40">
        <v>-4.9099999999999984</v>
      </c>
      <c r="AB62" s="41">
        <v>-19.649999999999999</v>
      </c>
    </row>
    <row r="63" spans="2:28" ht="17.25" thickTop="1" thickBot="1" x14ac:dyDescent="0.3">
      <c r="B63" s="42" t="str">
        <f t="shared" si="1"/>
        <v>25.07.2022</v>
      </c>
      <c r="C63" s="73">
        <f t="shared" si="2"/>
        <v>-151.92500000000001</v>
      </c>
      <c r="D63" s="74"/>
      <c r="E63" s="39">
        <v>-10.41</v>
      </c>
      <c r="F63" s="40">
        <v>-11.104999999999999</v>
      </c>
      <c r="G63" s="40">
        <v>-3</v>
      </c>
      <c r="H63" s="40">
        <v>0</v>
      </c>
      <c r="I63" s="40">
        <v>0</v>
      </c>
      <c r="J63" s="40">
        <v>0</v>
      </c>
      <c r="K63" s="40">
        <v>-11.675000000000001</v>
      </c>
      <c r="L63" s="40">
        <v>-20.635000000000002</v>
      </c>
      <c r="M63" s="40">
        <v>-17.642499999999998</v>
      </c>
      <c r="N63" s="40">
        <v>-3.3099999999999987</v>
      </c>
      <c r="O63" s="40">
        <v>0</v>
      </c>
      <c r="P63" s="40">
        <v>-3.6400000000000006</v>
      </c>
      <c r="Q63" s="40">
        <v>0</v>
      </c>
      <c r="R63" s="40">
        <v>0</v>
      </c>
      <c r="S63" s="40">
        <v>-0.35999999999999943</v>
      </c>
      <c r="T63" s="40">
        <v>0</v>
      </c>
      <c r="U63" s="40">
        <v>0</v>
      </c>
      <c r="V63" s="40">
        <v>0</v>
      </c>
      <c r="W63" s="40">
        <v>-9.509999999999998</v>
      </c>
      <c r="X63" s="40">
        <v>-11.622499999999999</v>
      </c>
      <c r="Y63" s="40">
        <v>-13.7925</v>
      </c>
      <c r="Z63" s="40">
        <v>-16.715000000000003</v>
      </c>
      <c r="AA63" s="40">
        <v>0</v>
      </c>
      <c r="AB63" s="41">
        <v>-18.5075</v>
      </c>
    </row>
    <row r="64" spans="2:28" ht="17.25" thickTop="1" thickBot="1" x14ac:dyDescent="0.3">
      <c r="B64" s="42" t="str">
        <f t="shared" si="1"/>
        <v>26.07.2022</v>
      </c>
      <c r="C64" s="73">
        <f t="shared" si="2"/>
        <v>-168.22</v>
      </c>
      <c r="D64" s="74"/>
      <c r="E64" s="39">
        <v>-5.067499999999999</v>
      </c>
      <c r="F64" s="40">
        <v>-5.2100000000000009</v>
      </c>
      <c r="G64" s="40">
        <v>-9.1574999999999989</v>
      </c>
      <c r="H64" s="40">
        <v>-2.620000000000001</v>
      </c>
      <c r="I64" s="40">
        <v>-3</v>
      </c>
      <c r="J64" s="40">
        <v>0</v>
      </c>
      <c r="K64" s="40">
        <v>-13.022500000000001</v>
      </c>
      <c r="L64" s="40">
        <v>-18.59</v>
      </c>
      <c r="M64" s="40">
        <v>-9.8350000000000009</v>
      </c>
      <c r="N64" s="40">
        <v>-19.864999999999998</v>
      </c>
      <c r="O64" s="40">
        <v>-19.607499999999998</v>
      </c>
      <c r="P64" s="40">
        <v>-9.1999999999999993</v>
      </c>
      <c r="Q64" s="40">
        <v>-14.282500000000002</v>
      </c>
      <c r="R64" s="40">
        <v>-1.6900000000000013</v>
      </c>
      <c r="S64" s="40">
        <v>-2.7624999999999993</v>
      </c>
      <c r="T64" s="40">
        <v>0</v>
      </c>
      <c r="U64" s="40">
        <v>-2.1699999999999982</v>
      </c>
      <c r="V64" s="40">
        <v>0</v>
      </c>
      <c r="W64" s="40">
        <v>0</v>
      </c>
      <c r="X64" s="40">
        <v>-12.795000000000002</v>
      </c>
      <c r="Y64" s="40">
        <v>-15.744999999999999</v>
      </c>
      <c r="Z64" s="40">
        <v>-3.6000000000000014</v>
      </c>
      <c r="AA64" s="40">
        <v>0</v>
      </c>
      <c r="AB64" s="41">
        <v>0</v>
      </c>
    </row>
    <row r="65" spans="2:29" ht="17.25" thickTop="1" thickBot="1" x14ac:dyDescent="0.3">
      <c r="B65" s="42" t="str">
        <f t="shared" si="1"/>
        <v>27.07.2022</v>
      </c>
      <c r="C65" s="73">
        <f t="shared" si="2"/>
        <v>-124.3725</v>
      </c>
      <c r="D65" s="74"/>
      <c r="E65" s="39">
        <v>0</v>
      </c>
      <c r="F65" s="40">
        <v>-6.8550000000000004</v>
      </c>
      <c r="G65" s="40">
        <v>0</v>
      </c>
      <c r="H65" s="40">
        <v>0</v>
      </c>
      <c r="I65" s="40">
        <v>0</v>
      </c>
      <c r="J65" s="40">
        <v>0</v>
      </c>
      <c r="K65" s="40">
        <v>-12.995000000000001</v>
      </c>
      <c r="L65" s="40">
        <v>-14.335000000000003</v>
      </c>
      <c r="M65" s="40">
        <v>-19.672499999999999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-2.1875</v>
      </c>
      <c r="X65" s="40">
        <v>-17.922499999999999</v>
      </c>
      <c r="Y65" s="40">
        <v>-14.68</v>
      </c>
      <c r="Z65" s="40">
        <v>-15.732500000000002</v>
      </c>
      <c r="AA65" s="40">
        <v>-14.4925</v>
      </c>
      <c r="AB65" s="41">
        <v>-5.5</v>
      </c>
    </row>
    <row r="66" spans="2:29" ht="17.25" thickTop="1" thickBot="1" x14ac:dyDescent="0.3">
      <c r="B66" s="42" t="str">
        <f t="shared" si="1"/>
        <v>28.07.2022</v>
      </c>
      <c r="C66" s="73">
        <f t="shared" si="2"/>
        <v>-94.462500000000006</v>
      </c>
      <c r="D66" s="74"/>
      <c r="E66" s="39">
        <v>-10.809999999999999</v>
      </c>
      <c r="F66" s="40">
        <v>-10.125</v>
      </c>
      <c r="G66" s="40">
        <v>-9.9675000000000011</v>
      </c>
      <c r="H66" s="40">
        <v>0</v>
      </c>
      <c r="I66" s="40">
        <v>0</v>
      </c>
      <c r="J66" s="40">
        <v>0</v>
      </c>
      <c r="K66" s="40">
        <v>0</v>
      </c>
      <c r="L66" s="40">
        <v>-15.092499999999999</v>
      </c>
      <c r="M66" s="40">
        <v>-3.4299999999999997</v>
      </c>
      <c r="N66" s="40">
        <v>0</v>
      </c>
      <c r="O66" s="40">
        <v>0</v>
      </c>
      <c r="P66" s="40">
        <v>0</v>
      </c>
      <c r="Q66" s="40">
        <v>-0.14999999999999858</v>
      </c>
      <c r="R66" s="40">
        <v>0</v>
      </c>
      <c r="S66" s="40">
        <v>0</v>
      </c>
      <c r="T66" s="40">
        <v>-2.0799999999999983</v>
      </c>
      <c r="U66" s="40">
        <v>-10.515000000000001</v>
      </c>
      <c r="V66" s="40">
        <v>-7.0499999999999989</v>
      </c>
      <c r="W66" s="40">
        <v>-3.9800000000000004</v>
      </c>
      <c r="X66" s="40">
        <v>0</v>
      </c>
      <c r="Y66" s="40">
        <v>0</v>
      </c>
      <c r="Z66" s="40">
        <v>-11.732500000000002</v>
      </c>
      <c r="AA66" s="40">
        <v>-2.879999999999999</v>
      </c>
      <c r="AB66" s="41">
        <v>-6.65</v>
      </c>
    </row>
    <row r="67" spans="2:29" ht="17.25" thickTop="1" thickBot="1" x14ac:dyDescent="0.3">
      <c r="B67" s="42" t="str">
        <f t="shared" si="1"/>
        <v>29.07.2022</v>
      </c>
      <c r="C67" s="73">
        <f t="shared" si="2"/>
        <v>-140.24250000000001</v>
      </c>
      <c r="D67" s="74"/>
      <c r="E67" s="39">
        <v>-2.6675000000000004</v>
      </c>
      <c r="F67" s="40">
        <v>-0.67249999999999943</v>
      </c>
      <c r="G67" s="40">
        <v>-8.8949999999999996</v>
      </c>
      <c r="H67" s="40">
        <v>0</v>
      </c>
      <c r="I67" s="40">
        <v>0</v>
      </c>
      <c r="J67" s="40">
        <v>0</v>
      </c>
      <c r="K67" s="40">
        <v>-9.1149999999999984</v>
      </c>
      <c r="L67" s="40">
        <v>-6.9875000000000007</v>
      </c>
      <c r="M67" s="40">
        <v>0</v>
      </c>
      <c r="N67" s="40">
        <v>-1.9200000000000017</v>
      </c>
      <c r="O67" s="40">
        <v>-17.692499999999999</v>
      </c>
      <c r="P67" s="40">
        <v>-4.7800000000000011</v>
      </c>
      <c r="Q67" s="40">
        <v>0</v>
      </c>
      <c r="R67" s="40">
        <v>-18.240000000000002</v>
      </c>
      <c r="S67" s="40">
        <v>-19.224999999999998</v>
      </c>
      <c r="T67" s="40">
        <v>-9.4550000000000001</v>
      </c>
      <c r="U67" s="40">
        <v>-8.3299999999999965</v>
      </c>
      <c r="V67" s="40">
        <v>-5.5399999999999991</v>
      </c>
      <c r="W67" s="40">
        <v>-7.0000000000000284E-2</v>
      </c>
      <c r="X67" s="40">
        <v>-13.887499999999999</v>
      </c>
      <c r="Y67" s="40">
        <v>-3.7199999999999989</v>
      </c>
      <c r="Z67" s="40">
        <v>-9.0450000000000017</v>
      </c>
      <c r="AA67" s="40">
        <v>0</v>
      </c>
      <c r="AB67" s="41">
        <v>0</v>
      </c>
    </row>
    <row r="68" spans="2:29" ht="17.25" thickTop="1" thickBot="1" x14ac:dyDescent="0.3">
      <c r="B68" s="42" t="str">
        <f t="shared" si="1"/>
        <v>30.07.2022</v>
      </c>
      <c r="C68" s="73">
        <f t="shared" si="2"/>
        <v>-227.76500000000001</v>
      </c>
      <c r="D68" s="74"/>
      <c r="E68" s="39">
        <v>-13.024999999999999</v>
      </c>
      <c r="F68" s="40">
        <v>-1.7800000000000011</v>
      </c>
      <c r="G68" s="40">
        <v>0</v>
      </c>
      <c r="H68" s="40">
        <v>0</v>
      </c>
      <c r="I68" s="40">
        <v>0</v>
      </c>
      <c r="J68" s="40">
        <v>0</v>
      </c>
      <c r="K68" s="40">
        <v>-9.39</v>
      </c>
      <c r="L68" s="40">
        <v>-10.050000000000001</v>
      </c>
      <c r="M68" s="40">
        <v>-13.315000000000001</v>
      </c>
      <c r="N68" s="40">
        <v>-14.655000000000001</v>
      </c>
      <c r="O68" s="40">
        <v>-4.4299999999999979</v>
      </c>
      <c r="P68" s="40">
        <v>-17.9925</v>
      </c>
      <c r="Q68" s="40">
        <v>-4.9400000000000013</v>
      </c>
      <c r="R68" s="40">
        <v>-19.267499999999998</v>
      </c>
      <c r="S68" s="40">
        <v>-18.78</v>
      </c>
      <c r="T68" s="40">
        <v>-19.16</v>
      </c>
      <c r="U68" s="40">
        <v>-11.110000000000001</v>
      </c>
      <c r="V68" s="40">
        <v>-4.6899999999999995</v>
      </c>
      <c r="W68" s="40">
        <v>-2.4499999999999993</v>
      </c>
      <c r="X68" s="40">
        <v>-8.5900000000000016</v>
      </c>
      <c r="Y68" s="40">
        <v>-8.4725000000000019</v>
      </c>
      <c r="Z68" s="40">
        <v>-18.990000000000002</v>
      </c>
      <c r="AA68" s="40">
        <v>-15.8</v>
      </c>
      <c r="AB68" s="41">
        <v>-10.8775</v>
      </c>
    </row>
    <row r="69" spans="2:29" ht="16.5" thickTop="1" x14ac:dyDescent="0.25">
      <c r="B69" s="43" t="str">
        <f t="shared" si="1"/>
        <v>31.07.2022</v>
      </c>
      <c r="C69" s="75">
        <f>SUM(E69:AB69)</f>
        <v>-144.27499999999998</v>
      </c>
      <c r="D69" s="76"/>
      <c r="E69" s="39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-9.9675000000000011</v>
      </c>
      <c r="L69" s="40">
        <v>-9.7749999999999986</v>
      </c>
      <c r="M69" s="40">
        <v>-9.8299999999999983</v>
      </c>
      <c r="N69" s="40">
        <v>-2.6400000000000006</v>
      </c>
      <c r="O69" s="40">
        <v>-5.7200000000000024</v>
      </c>
      <c r="P69" s="40">
        <v>-13.085000000000003</v>
      </c>
      <c r="Q69" s="40">
        <v>-2.6199999999999974</v>
      </c>
      <c r="R69" s="40">
        <v>-11.462499999999999</v>
      </c>
      <c r="S69" s="40">
        <v>-13.657500000000001</v>
      </c>
      <c r="T69" s="40">
        <v>-17.5</v>
      </c>
      <c r="U69" s="40">
        <v>-8.7399999999999984</v>
      </c>
      <c r="V69" s="40">
        <v>-18.239999999999998</v>
      </c>
      <c r="W69" s="40">
        <v>-11.604999999999999</v>
      </c>
      <c r="X69" s="40">
        <v>-4.6525000000000016</v>
      </c>
      <c r="Y69" s="40">
        <v>0</v>
      </c>
      <c r="Z69" s="40">
        <v>-1.0199999999999996</v>
      </c>
      <c r="AA69" s="40">
        <v>-3.76</v>
      </c>
      <c r="AB69" s="41">
        <v>0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01.07.2022</v>
      </c>
      <c r="C74" s="45">
        <f>SUMIF(E74:AB74,"&gt;0")</f>
        <v>150.56499999999997</v>
      </c>
      <c r="D74" s="46">
        <f>SUMIF(E74:AB74,"&lt;0")</f>
        <v>-32.519999999999996</v>
      </c>
      <c r="E74" s="47">
        <f>E4+E39</f>
        <v>7.7199999999999989</v>
      </c>
      <c r="F74" s="48">
        <f t="shared" ref="F74:AB74" si="3">F4+F39</f>
        <v>0</v>
      </c>
      <c r="G74" s="48">
        <f t="shared" si="3"/>
        <v>0</v>
      </c>
      <c r="H74" s="48">
        <f t="shared" si="3"/>
        <v>0</v>
      </c>
      <c r="I74" s="48">
        <f t="shared" si="3"/>
        <v>0</v>
      </c>
      <c r="J74" s="48">
        <f t="shared" si="3"/>
        <v>0</v>
      </c>
      <c r="K74" s="48">
        <f t="shared" si="3"/>
        <v>0</v>
      </c>
      <c r="L74" s="48">
        <f t="shared" si="3"/>
        <v>0</v>
      </c>
      <c r="M74" s="48">
        <f t="shared" si="3"/>
        <v>8.2100000000000009</v>
      </c>
      <c r="N74" s="48">
        <f t="shared" si="3"/>
        <v>17.899999999999999</v>
      </c>
      <c r="O74" s="48">
        <f t="shared" si="3"/>
        <v>12.802499999999998</v>
      </c>
      <c r="P74" s="48">
        <f t="shared" si="3"/>
        <v>14.795000000000002</v>
      </c>
      <c r="Q74" s="48">
        <f t="shared" si="3"/>
        <v>21.902499999999996</v>
      </c>
      <c r="R74" s="49">
        <f t="shared" si="3"/>
        <v>7.6574999999999989</v>
      </c>
      <c r="S74" s="50">
        <f t="shared" si="3"/>
        <v>9.8999999999999986</v>
      </c>
      <c r="T74" s="40">
        <f t="shared" si="3"/>
        <v>0.70250000000000057</v>
      </c>
      <c r="U74" s="40">
        <f t="shared" si="3"/>
        <v>19.712499999999999</v>
      </c>
      <c r="V74" s="40">
        <f t="shared" si="3"/>
        <v>15.127499999999998</v>
      </c>
      <c r="W74" s="40">
        <f t="shared" si="3"/>
        <v>13.544999999999998</v>
      </c>
      <c r="X74" s="40">
        <f t="shared" si="3"/>
        <v>0.58999999999999986</v>
      </c>
      <c r="Y74" s="40">
        <f t="shared" si="3"/>
        <v>-3.4274999999999984</v>
      </c>
      <c r="Z74" s="40">
        <f t="shared" si="3"/>
        <v>-11.117500000000003</v>
      </c>
      <c r="AA74" s="40">
        <f t="shared" si="3"/>
        <v>-10.485000000000001</v>
      </c>
      <c r="AB74" s="41">
        <f t="shared" si="3"/>
        <v>-7.4899999999999984</v>
      </c>
    </row>
    <row r="75" spans="2:29" ht="17.25" thickTop="1" thickBot="1" x14ac:dyDescent="0.3">
      <c r="B75" s="42" t="str">
        <f t="shared" ref="B75:B104" si="4">B40</f>
        <v>02.07.2022</v>
      </c>
      <c r="C75" s="45">
        <f t="shared" ref="C75:C104" si="5">SUMIF(E75:AB75,"&gt;0")</f>
        <v>60.989999999999995</v>
      </c>
      <c r="D75" s="46">
        <f t="shared" ref="D75:D104" si="6">SUMIF(E75:AB75,"&lt;0")</f>
        <v>-116.48</v>
      </c>
      <c r="E75" s="51">
        <f t="shared" ref="E75:AB85" si="7">E5+E40</f>
        <v>-5.0749999999999993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-8.7025000000000006</v>
      </c>
      <c r="N75" s="40">
        <f t="shared" si="7"/>
        <v>-19.157499999999999</v>
      </c>
      <c r="O75" s="40">
        <f t="shared" si="7"/>
        <v>-16.387500000000003</v>
      </c>
      <c r="P75" s="40">
        <f t="shared" si="7"/>
        <v>-19.772500000000001</v>
      </c>
      <c r="Q75" s="40">
        <f t="shared" si="7"/>
        <v>-7.8324999999999978</v>
      </c>
      <c r="R75" s="40">
        <f t="shared" si="7"/>
        <v>14.895000000000003</v>
      </c>
      <c r="S75" s="40">
        <f t="shared" si="7"/>
        <v>2.9175000000000004</v>
      </c>
      <c r="T75" s="40">
        <f t="shared" si="7"/>
        <v>-14.58</v>
      </c>
      <c r="U75" s="40">
        <f t="shared" si="7"/>
        <v>10.979999999999997</v>
      </c>
      <c r="V75" s="40">
        <f t="shared" si="7"/>
        <v>-4.3675000000000015</v>
      </c>
      <c r="W75" s="40">
        <f t="shared" si="7"/>
        <v>-13.51</v>
      </c>
      <c r="X75" s="40">
        <f t="shared" si="7"/>
        <v>-7.0949999999999989</v>
      </c>
      <c r="Y75" s="40">
        <f t="shared" si="7"/>
        <v>6.3000000000000007</v>
      </c>
      <c r="Z75" s="40">
        <f t="shared" si="7"/>
        <v>7.072499999999998</v>
      </c>
      <c r="AA75" s="40">
        <f t="shared" si="7"/>
        <v>8.2749999999999986</v>
      </c>
      <c r="AB75" s="41">
        <f t="shared" si="7"/>
        <v>10.55</v>
      </c>
    </row>
    <row r="76" spans="2:29" ht="17.25" thickTop="1" thickBot="1" x14ac:dyDescent="0.3">
      <c r="B76" s="42" t="str">
        <f t="shared" si="4"/>
        <v>03.07.2022</v>
      </c>
      <c r="C76" s="45">
        <f t="shared" si="5"/>
        <v>112.75250000000001</v>
      </c>
      <c r="D76" s="46">
        <f t="shared" si="6"/>
        <v>-56.12</v>
      </c>
      <c r="E76" s="51">
        <f t="shared" si="7"/>
        <v>-3.3600000000000012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-12.427499999999998</v>
      </c>
      <c r="N76" s="40">
        <f t="shared" si="7"/>
        <v>-19.375</v>
      </c>
      <c r="O76" s="40">
        <f t="shared" si="7"/>
        <v>4.7199999999999989</v>
      </c>
      <c r="P76" s="40">
        <f t="shared" si="7"/>
        <v>7.4675000000000011</v>
      </c>
      <c r="Q76" s="40">
        <f t="shared" si="7"/>
        <v>-3.6174999999999997</v>
      </c>
      <c r="R76" s="40">
        <f t="shared" si="7"/>
        <v>11.442499999999999</v>
      </c>
      <c r="S76" s="40">
        <f t="shared" si="7"/>
        <v>12.072500000000002</v>
      </c>
      <c r="T76" s="40">
        <f t="shared" si="7"/>
        <v>-8.52</v>
      </c>
      <c r="U76" s="40">
        <f t="shared" si="7"/>
        <v>-8.82</v>
      </c>
      <c r="V76" s="40">
        <f t="shared" si="7"/>
        <v>22.795000000000002</v>
      </c>
      <c r="W76" s="40">
        <f t="shared" si="7"/>
        <v>18.062499999999996</v>
      </c>
      <c r="X76" s="40">
        <f t="shared" si="7"/>
        <v>9.6050000000000004</v>
      </c>
      <c r="Y76" s="40">
        <f t="shared" si="7"/>
        <v>6.9274999999999984</v>
      </c>
      <c r="Z76" s="40">
        <f t="shared" si="7"/>
        <v>4.4924999999999997</v>
      </c>
      <c r="AA76" s="40">
        <f t="shared" si="7"/>
        <v>2.7500000000000018</v>
      </c>
      <c r="AB76" s="41">
        <f t="shared" si="7"/>
        <v>12.4175</v>
      </c>
    </row>
    <row r="77" spans="2:29" ht="17.25" thickTop="1" thickBot="1" x14ac:dyDescent="0.3">
      <c r="B77" s="42" t="str">
        <f t="shared" si="4"/>
        <v>04.07.2022</v>
      </c>
      <c r="C77" s="45">
        <f t="shared" si="5"/>
        <v>163.91499999999999</v>
      </c>
      <c r="D77" s="46">
        <f t="shared" si="6"/>
        <v>-33.402500000000003</v>
      </c>
      <c r="E77" s="51">
        <f t="shared" si="7"/>
        <v>3.0500000000000007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-5.2375000000000007</v>
      </c>
      <c r="N77" s="40">
        <f t="shared" si="7"/>
        <v>15.934999999999999</v>
      </c>
      <c r="O77" s="40">
        <f t="shared" si="7"/>
        <v>-4.2300000000000004</v>
      </c>
      <c r="P77" s="40">
        <f t="shared" si="7"/>
        <v>4.6099999999999994</v>
      </c>
      <c r="Q77" s="40">
        <f t="shared" si="7"/>
        <v>21.094999999999999</v>
      </c>
      <c r="R77" s="40">
        <f t="shared" si="7"/>
        <v>21.53</v>
      </c>
      <c r="S77" s="40">
        <f t="shared" si="7"/>
        <v>16.527500000000003</v>
      </c>
      <c r="T77" s="40">
        <f t="shared" si="7"/>
        <v>6.3850000000000016</v>
      </c>
      <c r="U77" s="40">
        <f t="shared" si="7"/>
        <v>20.385000000000002</v>
      </c>
      <c r="V77" s="40">
        <f t="shared" si="7"/>
        <v>19.919999999999998</v>
      </c>
      <c r="W77" s="40">
        <f t="shared" si="7"/>
        <v>4.7825000000000024</v>
      </c>
      <c r="X77" s="40">
        <f t="shared" si="7"/>
        <v>-18.600000000000001</v>
      </c>
      <c r="Y77" s="40">
        <f t="shared" si="7"/>
        <v>5.4199999999999982</v>
      </c>
      <c r="Z77" s="40">
        <f t="shared" si="7"/>
        <v>7.629999999999999</v>
      </c>
      <c r="AA77" s="40">
        <f t="shared" si="7"/>
        <v>-5.3349999999999991</v>
      </c>
      <c r="AB77" s="41">
        <f t="shared" si="7"/>
        <v>16.645000000000003</v>
      </c>
    </row>
    <row r="78" spans="2:29" ht="17.25" thickTop="1" thickBot="1" x14ac:dyDescent="0.3">
      <c r="B78" s="42" t="str">
        <f t="shared" si="4"/>
        <v>05.07.2022</v>
      </c>
      <c r="C78" s="45">
        <f t="shared" si="5"/>
        <v>115.99249999999999</v>
      </c>
      <c r="D78" s="46">
        <f t="shared" si="6"/>
        <v>-113.6</v>
      </c>
      <c r="E78" s="51">
        <f t="shared" si="7"/>
        <v>11.482500000000002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-8.43</v>
      </c>
      <c r="M78" s="40">
        <f t="shared" si="7"/>
        <v>3.8299999999999983</v>
      </c>
      <c r="N78" s="40">
        <f t="shared" si="7"/>
        <v>12.250000000000004</v>
      </c>
      <c r="O78" s="40">
        <f t="shared" si="7"/>
        <v>14.450000000000003</v>
      </c>
      <c r="P78" s="40">
        <f t="shared" si="7"/>
        <v>9.7899999999999956</v>
      </c>
      <c r="Q78" s="40">
        <f t="shared" si="7"/>
        <v>-9.68</v>
      </c>
      <c r="R78" s="40">
        <f t="shared" si="7"/>
        <v>4.1400000000000006</v>
      </c>
      <c r="S78" s="40">
        <f t="shared" si="7"/>
        <v>6.9599999999999991</v>
      </c>
      <c r="T78" s="40">
        <f t="shared" si="7"/>
        <v>20.68</v>
      </c>
      <c r="U78" s="40">
        <f t="shared" si="7"/>
        <v>22.25</v>
      </c>
      <c r="V78" s="40">
        <f t="shared" si="7"/>
        <v>10.159999999999997</v>
      </c>
      <c r="W78" s="40">
        <f t="shared" si="7"/>
        <v>-17.21</v>
      </c>
      <c r="X78" s="40">
        <f t="shared" si="7"/>
        <v>-14.409999999999998</v>
      </c>
      <c r="Y78" s="40">
        <f t="shared" si="7"/>
        <v>-13.08</v>
      </c>
      <c r="Z78" s="40">
        <f t="shared" si="7"/>
        <v>-18.16</v>
      </c>
      <c r="AA78" s="40">
        <f t="shared" si="7"/>
        <v>-18.07</v>
      </c>
      <c r="AB78" s="41">
        <f t="shared" si="7"/>
        <v>-14.559999999999999</v>
      </c>
    </row>
    <row r="79" spans="2:29" ht="17.25" thickTop="1" thickBot="1" x14ac:dyDescent="0.3">
      <c r="B79" s="42" t="str">
        <f t="shared" si="4"/>
        <v>06.07.2022</v>
      </c>
      <c r="C79" s="45">
        <f t="shared" si="5"/>
        <v>15.740000000000002</v>
      </c>
      <c r="D79" s="46">
        <f t="shared" si="6"/>
        <v>-177.23750000000001</v>
      </c>
      <c r="E79" s="51">
        <f t="shared" si="7"/>
        <v>-13.08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-9.1900000000000013</v>
      </c>
      <c r="M79" s="40">
        <f t="shared" si="7"/>
        <v>-9.5300000000000011</v>
      </c>
      <c r="N79" s="40">
        <f t="shared" si="7"/>
        <v>-12.510000000000002</v>
      </c>
      <c r="O79" s="40">
        <f t="shared" si="7"/>
        <v>-19.64</v>
      </c>
      <c r="P79" s="40">
        <f t="shared" si="7"/>
        <v>-19.07</v>
      </c>
      <c r="Q79" s="40">
        <f t="shared" si="7"/>
        <v>-18.490000000000002</v>
      </c>
      <c r="R79" s="40">
        <f t="shared" si="7"/>
        <v>-14.78</v>
      </c>
      <c r="S79" s="40">
        <f t="shared" si="7"/>
        <v>0.66000000000000014</v>
      </c>
      <c r="T79" s="40">
        <f t="shared" si="7"/>
        <v>-7.32</v>
      </c>
      <c r="U79" s="40">
        <f t="shared" si="7"/>
        <v>-0.40000000000000213</v>
      </c>
      <c r="V79" s="40">
        <f t="shared" si="7"/>
        <v>14.630000000000003</v>
      </c>
      <c r="W79" s="40">
        <f t="shared" si="7"/>
        <v>0.44999999999999929</v>
      </c>
      <c r="X79" s="40">
        <f t="shared" si="7"/>
        <v>-7.6300000000000008</v>
      </c>
      <c r="Y79" s="40">
        <f t="shared" si="7"/>
        <v>-2.9700000000000024</v>
      </c>
      <c r="Z79" s="40">
        <f t="shared" si="7"/>
        <v>-9.6499999999999986</v>
      </c>
      <c r="AA79" s="40">
        <f t="shared" si="7"/>
        <v>-13.149999999999999</v>
      </c>
      <c r="AB79" s="41">
        <f t="shared" si="7"/>
        <v>-19.827500000000001</v>
      </c>
    </row>
    <row r="80" spans="2:29" ht="17.25" thickTop="1" thickBot="1" x14ac:dyDescent="0.3">
      <c r="B80" s="42" t="str">
        <f t="shared" si="4"/>
        <v>07.07.2022</v>
      </c>
      <c r="C80" s="45">
        <f t="shared" si="5"/>
        <v>59.77</v>
      </c>
      <c r="D80" s="46">
        <f t="shared" si="6"/>
        <v>-122.95750000000001</v>
      </c>
      <c r="E80" s="51">
        <f t="shared" si="7"/>
        <v>-1.4699999999999989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-10.297499999999999</v>
      </c>
      <c r="M80" s="40">
        <f t="shared" si="7"/>
        <v>-9.9400000000000013</v>
      </c>
      <c r="N80" s="40">
        <f t="shared" si="7"/>
        <v>-12.885000000000002</v>
      </c>
      <c r="O80" s="40">
        <f t="shared" si="7"/>
        <v>-19.615000000000002</v>
      </c>
      <c r="P80" s="40">
        <f t="shared" si="7"/>
        <v>-19.220000000000002</v>
      </c>
      <c r="Q80" s="40">
        <f t="shared" si="7"/>
        <v>-12.835000000000001</v>
      </c>
      <c r="R80" s="40">
        <f t="shared" si="7"/>
        <v>-1.2625000000000011</v>
      </c>
      <c r="S80" s="40">
        <f t="shared" si="7"/>
        <v>5.4975000000000005</v>
      </c>
      <c r="T80" s="40">
        <f t="shared" si="7"/>
        <v>14.802500000000002</v>
      </c>
      <c r="U80" s="40">
        <f t="shared" si="7"/>
        <v>5.9875000000000025</v>
      </c>
      <c r="V80" s="40">
        <f t="shared" si="7"/>
        <v>8.0599999999999969</v>
      </c>
      <c r="W80" s="40">
        <f t="shared" si="7"/>
        <v>9.1649999999999991</v>
      </c>
      <c r="X80" s="40">
        <f t="shared" si="7"/>
        <v>-11.615000000000002</v>
      </c>
      <c r="Y80" s="40">
        <f t="shared" si="7"/>
        <v>5.8825000000000003</v>
      </c>
      <c r="Z80" s="40">
        <f t="shared" si="7"/>
        <v>10.375</v>
      </c>
      <c r="AA80" s="40">
        <f t="shared" si="7"/>
        <v>-12.35</v>
      </c>
      <c r="AB80" s="41">
        <f t="shared" si="7"/>
        <v>-11.467499999999998</v>
      </c>
    </row>
    <row r="81" spans="2:28" ht="17.25" thickTop="1" thickBot="1" x14ac:dyDescent="0.3">
      <c r="B81" s="42" t="str">
        <f t="shared" si="4"/>
        <v>08.07.2022</v>
      </c>
      <c r="C81" s="45">
        <f t="shared" si="5"/>
        <v>13.392499999999993</v>
      </c>
      <c r="D81" s="46">
        <f t="shared" si="6"/>
        <v>-194.46</v>
      </c>
      <c r="E81" s="51">
        <f t="shared" si="7"/>
        <v>-6.5299999999999994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-8.9499999999999993</v>
      </c>
      <c r="L81" s="40">
        <f t="shared" si="7"/>
        <v>-9.8575000000000017</v>
      </c>
      <c r="M81" s="40">
        <f t="shared" si="7"/>
        <v>-9.9675000000000011</v>
      </c>
      <c r="N81" s="40">
        <f t="shared" si="7"/>
        <v>-12.912500000000001</v>
      </c>
      <c r="O81" s="40">
        <f t="shared" si="7"/>
        <v>-20.427500000000002</v>
      </c>
      <c r="P81" s="40">
        <f t="shared" si="7"/>
        <v>-19.664999999999999</v>
      </c>
      <c r="Q81" s="40">
        <f t="shared" si="7"/>
        <v>-6.1899999999999977</v>
      </c>
      <c r="R81" s="40">
        <f t="shared" si="7"/>
        <v>-17.167499999999997</v>
      </c>
      <c r="S81" s="40">
        <f t="shared" si="7"/>
        <v>-4.8675000000000015</v>
      </c>
      <c r="T81" s="40">
        <f t="shared" si="7"/>
        <v>12.932499999999994</v>
      </c>
      <c r="U81" s="40">
        <f t="shared" si="7"/>
        <v>-14.16</v>
      </c>
      <c r="V81" s="40">
        <f t="shared" si="7"/>
        <v>-12.087499999999999</v>
      </c>
      <c r="W81" s="40">
        <f t="shared" si="7"/>
        <v>-2.7774999999999981</v>
      </c>
      <c r="X81" s="40">
        <f t="shared" si="7"/>
        <v>-12.9025</v>
      </c>
      <c r="Y81" s="40">
        <f t="shared" si="7"/>
        <v>-13.4175</v>
      </c>
      <c r="Z81" s="40">
        <f t="shared" si="7"/>
        <v>-14.8325</v>
      </c>
      <c r="AA81" s="40">
        <f t="shared" si="7"/>
        <v>0.45999999999999908</v>
      </c>
      <c r="AB81" s="41">
        <f t="shared" si="7"/>
        <v>-7.7475000000000005</v>
      </c>
    </row>
    <row r="82" spans="2:28" ht="17.25" thickTop="1" thickBot="1" x14ac:dyDescent="0.3">
      <c r="B82" s="42" t="str">
        <f t="shared" si="4"/>
        <v>09.07.2022</v>
      </c>
      <c r="C82" s="45">
        <f t="shared" si="5"/>
        <v>0</v>
      </c>
      <c r="D82" s="46">
        <f t="shared" si="6"/>
        <v>-262.50749999999999</v>
      </c>
      <c r="E82" s="51">
        <f t="shared" si="7"/>
        <v>-2.8499999999999996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-6.4200000000000017</v>
      </c>
      <c r="L82" s="40">
        <f t="shared" si="7"/>
        <v>-8.6750000000000007</v>
      </c>
      <c r="M82" s="40">
        <f t="shared" si="7"/>
        <v>-8.317499999999999</v>
      </c>
      <c r="N82" s="40">
        <f t="shared" si="7"/>
        <v>-11.592500000000001</v>
      </c>
      <c r="O82" s="40">
        <f t="shared" si="7"/>
        <v>-18.067499999999999</v>
      </c>
      <c r="P82" s="40">
        <f t="shared" si="7"/>
        <v>-18.227499999999999</v>
      </c>
      <c r="Q82" s="40">
        <f t="shared" si="7"/>
        <v>-18.212499999999999</v>
      </c>
      <c r="R82" s="40">
        <f t="shared" si="7"/>
        <v>-18.465000000000003</v>
      </c>
      <c r="S82" s="40">
        <f t="shared" si="7"/>
        <v>-18.7775</v>
      </c>
      <c r="T82" s="40">
        <f t="shared" si="7"/>
        <v>-19.185000000000002</v>
      </c>
      <c r="U82" s="40">
        <f t="shared" si="7"/>
        <v>-18.127500000000001</v>
      </c>
      <c r="V82" s="40">
        <f t="shared" si="7"/>
        <v>-18.442499999999999</v>
      </c>
      <c r="W82" s="40">
        <f t="shared" si="7"/>
        <v>-9.7900000000000009</v>
      </c>
      <c r="X82" s="40">
        <f t="shared" si="7"/>
        <v>-9.4200000000000017</v>
      </c>
      <c r="Y82" s="40">
        <f t="shared" si="7"/>
        <v>-19.682500000000001</v>
      </c>
      <c r="Z82" s="40">
        <f t="shared" si="7"/>
        <v>-18.914999999999999</v>
      </c>
      <c r="AA82" s="40">
        <f t="shared" si="7"/>
        <v>-9.58</v>
      </c>
      <c r="AB82" s="41">
        <f t="shared" si="7"/>
        <v>-9.76</v>
      </c>
    </row>
    <row r="83" spans="2:28" ht="17.25" thickTop="1" thickBot="1" x14ac:dyDescent="0.3">
      <c r="B83" s="42" t="str">
        <f t="shared" si="4"/>
        <v>10.07.2022</v>
      </c>
      <c r="C83" s="45">
        <f t="shared" si="5"/>
        <v>0</v>
      </c>
      <c r="D83" s="46">
        <f t="shared" si="6"/>
        <v>-275.06</v>
      </c>
      <c r="E83" s="51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-9.61</v>
      </c>
      <c r="L83" s="40">
        <f t="shared" si="7"/>
        <v>-8.8674999999999997</v>
      </c>
      <c r="M83" s="40">
        <f t="shared" si="7"/>
        <v>-9.1149999999999984</v>
      </c>
      <c r="N83" s="40">
        <f t="shared" si="7"/>
        <v>-12.61</v>
      </c>
      <c r="O83" s="40">
        <f t="shared" si="7"/>
        <v>-19.607499999999998</v>
      </c>
      <c r="P83" s="40">
        <f t="shared" si="7"/>
        <v>-12.909999999999997</v>
      </c>
      <c r="Q83" s="40">
        <f t="shared" si="7"/>
        <v>-17.655000000000001</v>
      </c>
      <c r="R83" s="40">
        <f t="shared" si="7"/>
        <v>-18.2775</v>
      </c>
      <c r="S83" s="40">
        <f t="shared" si="7"/>
        <v>-19.395</v>
      </c>
      <c r="T83" s="40">
        <f t="shared" si="7"/>
        <v>-18.8675</v>
      </c>
      <c r="U83" s="40">
        <f t="shared" si="7"/>
        <v>-19.1675</v>
      </c>
      <c r="V83" s="40">
        <f t="shared" si="7"/>
        <v>-18.922499999999999</v>
      </c>
      <c r="W83" s="40">
        <f t="shared" si="7"/>
        <v>-19.072500000000002</v>
      </c>
      <c r="X83" s="40">
        <f t="shared" si="7"/>
        <v>-19.147500000000001</v>
      </c>
      <c r="Y83" s="40">
        <f t="shared" si="7"/>
        <v>-19.085000000000001</v>
      </c>
      <c r="Z83" s="40">
        <f t="shared" si="7"/>
        <v>-12.640000000000002</v>
      </c>
      <c r="AA83" s="40">
        <f t="shared" si="7"/>
        <v>-16.21</v>
      </c>
      <c r="AB83" s="41">
        <f t="shared" si="7"/>
        <v>-3.9000000000000004</v>
      </c>
    </row>
    <row r="84" spans="2:28" ht="17.25" thickTop="1" thickBot="1" x14ac:dyDescent="0.3">
      <c r="B84" s="42" t="str">
        <f t="shared" si="4"/>
        <v>11.07.2022</v>
      </c>
      <c r="C84" s="45">
        <f t="shared" si="5"/>
        <v>0</v>
      </c>
      <c r="D84" s="46">
        <f t="shared" si="6"/>
        <v>-221.62750000000003</v>
      </c>
      <c r="E84" s="51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-8.4274999999999984</v>
      </c>
      <c r="L84" s="40">
        <f t="shared" si="7"/>
        <v>-9.7749999999999986</v>
      </c>
      <c r="M84" s="40">
        <f t="shared" si="7"/>
        <v>-10.105</v>
      </c>
      <c r="N84" s="40">
        <f t="shared" si="7"/>
        <v>-9.9400000000000013</v>
      </c>
      <c r="O84" s="40">
        <f t="shared" si="7"/>
        <v>-10.105</v>
      </c>
      <c r="P84" s="40">
        <f t="shared" si="7"/>
        <v>-13.907500000000001</v>
      </c>
      <c r="Q84" s="40">
        <f t="shared" si="7"/>
        <v>-17.094999999999999</v>
      </c>
      <c r="R84" s="40">
        <f t="shared" si="7"/>
        <v>-16.605</v>
      </c>
      <c r="S84" s="40">
        <f t="shared" si="7"/>
        <v>-19.837499999999999</v>
      </c>
      <c r="T84" s="40">
        <f t="shared" si="7"/>
        <v>-19.865000000000002</v>
      </c>
      <c r="U84" s="40">
        <f t="shared" si="7"/>
        <v>-16.57</v>
      </c>
      <c r="V84" s="40">
        <f t="shared" si="7"/>
        <v>-16.627499999999998</v>
      </c>
      <c r="W84" s="40">
        <f t="shared" si="7"/>
        <v>-14.4575</v>
      </c>
      <c r="X84" s="40">
        <f t="shared" si="7"/>
        <v>-7</v>
      </c>
      <c r="Y84" s="40">
        <f t="shared" si="7"/>
        <v>-10.24</v>
      </c>
      <c r="Z84" s="40">
        <f t="shared" si="7"/>
        <v>-3.67</v>
      </c>
      <c r="AA84" s="40">
        <f t="shared" si="7"/>
        <v>-10.4</v>
      </c>
      <c r="AB84" s="41">
        <f t="shared" si="7"/>
        <v>-7</v>
      </c>
    </row>
    <row r="85" spans="2:28" ht="17.25" thickTop="1" thickBot="1" x14ac:dyDescent="0.3">
      <c r="B85" s="42" t="str">
        <f t="shared" si="4"/>
        <v>12.07.2022</v>
      </c>
      <c r="C85" s="45">
        <f t="shared" si="5"/>
        <v>0</v>
      </c>
      <c r="D85" s="46">
        <f t="shared" si="6"/>
        <v>-319.95499999999998</v>
      </c>
      <c r="E85" s="51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-6.6675000000000004</v>
      </c>
      <c r="L85" s="40">
        <f t="shared" si="7"/>
        <v>-9.3350000000000009</v>
      </c>
      <c r="M85" s="40">
        <f t="shared" si="7"/>
        <v>-16.9175</v>
      </c>
      <c r="N85" s="40">
        <f t="shared" si="7"/>
        <v>-20.695</v>
      </c>
      <c r="O85" s="40">
        <f t="shared" si="7"/>
        <v>-20.175000000000001</v>
      </c>
      <c r="P85" s="40">
        <f t="shared" si="7"/>
        <v>-19.827500000000001</v>
      </c>
      <c r="Q85" s="40">
        <f t="shared" si="7"/>
        <v>-19.3675</v>
      </c>
      <c r="R85" s="40">
        <f t="shared" si="7"/>
        <v>-19.477499999999999</v>
      </c>
      <c r="S85" s="40">
        <f t="shared" si="7"/>
        <v>-19.647500000000001</v>
      </c>
      <c r="T85" s="40">
        <f t="shared" ref="T85:AB85" si="8">T15+T50</f>
        <v>-19.7225</v>
      </c>
      <c r="U85" s="40">
        <f t="shared" si="8"/>
        <v>-19.067499999999999</v>
      </c>
      <c r="V85" s="40">
        <f t="shared" si="8"/>
        <v>-19.537499999999998</v>
      </c>
      <c r="W85" s="40">
        <f t="shared" si="8"/>
        <v>-15.505000000000001</v>
      </c>
      <c r="X85" s="40">
        <f t="shared" si="8"/>
        <v>-19.455000000000002</v>
      </c>
      <c r="Y85" s="40">
        <f t="shared" si="8"/>
        <v>-18.72</v>
      </c>
      <c r="Z85" s="40">
        <f t="shared" si="8"/>
        <v>-18.61</v>
      </c>
      <c r="AA85" s="40">
        <f t="shared" si="8"/>
        <v>-18.515000000000001</v>
      </c>
      <c r="AB85" s="41">
        <f t="shared" si="8"/>
        <v>-18.712499999999999</v>
      </c>
    </row>
    <row r="86" spans="2:28" ht="17.25" thickTop="1" thickBot="1" x14ac:dyDescent="0.3">
      <c r="B86" s="42" t="str">
        <f t="shared" si="4"/>
        <v>13.07.2022</v>
      </c>
      <c r="C86" s="45">
        <f t="shared" si="5"/>
        <v>42.417500000000004</v>
      </c>
      <c r="D86" s="46">
        <f t="shared" si="6"/>
        <v>-200.14750000000001</v>
      </c>
      <c r="E86" s="51">
        <f t="shared" ref="E86:AB96" si="9">E16+E51</f>
        <v>-14.327499999999999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-9.2800000000000011</v>
      </c>
      <c r="L86" s="40">
        <f t="shared" si="9"/>
        <v>-10.16</v>
      </c>
      <c r="M86" s="40">
        <f t="shared" si="9"/>
        <v>-13.2525</v>
      </c>
      <c r="N86" s="40">
        <f t="shared" si="9"/>
        <v>-13.370000000000001</v>
      </c>
      <c r="O86" s="40">
        <f t="shared" si="9"/>
        <v>-11.189999999999998</v>
      </c>
      <c r="P86" s="40">
        <f t="shared" si="9"/>
        <v>-7.9624999999999986</v>
      </c>
      <c r="Q86" s="40">
        <f t="shared" si="9"/>
        <v>-19.010000000000002</v>
      </c>
      <c r="R86" s="40">
        <f t="shared" si="9"/>
        <v>-17.657499999999999</v>
      </c>
      <c r="S86" s="40">
        <f t="shared" si="9"/>
        <v>-19.017499999999998</v>
      </c>
      <c r="T86" s="40">
        <f t="shared" si="9"/>
        <v>-14.4575</v>
      </c>
      <c r="U86" s="40">
        <f t="shared" si="9"/>
        <v>-17.957500000000003</v>
      </c>
      <c r="V86" s="40">
        <f t="shared" si="9"/>
        <v>-19.905000000000001</v>
      </c>
      <c r="W86" s="40">
        <f t="shared" si="9"/>
        <v>4.1449999999999996</v>
      </c>
      <c r="X86" s="40">
        <f t="shared" si="9"/>
        <v>14.327499999999997</v>
      </c>
      <c r="Y86" s="40">
        <f t="shared" si="9"/>
        <v>-1.7899999999999991</v>
      </c>
      <c r="Z86" s="40">
        <f t="shared" si="9"/>
        <v>15.0425</v>
      </c>
      <c r="AA86" s="40">
        <f t="shared" si="9"/>
        <v>8.9024999999999999</v>
      </c>
      <c r="AB86" s="41">
        <f t="shared" si="9"/>
        <v>-10.809999999999999</v>
      </c>
    </row>
    <row r="87" spans="2:28" ht="17.25" thickTop="1" thickBot="1" x14ac:dyDescent="0.3">
      <c r="B87" s="42" t="str">
        <f t="shared" si="4"/>
        <v>14.07.2022</v>
      </c>
      <c r="C87" s="45">
        <f t="shared" si="5"/>
        <v>98.537500000000009</v>
      </c>
      <c r="D87" s="46">
        <f t="shared" si="6"/>
        <v>-98.495000000000019</v>
      </c>
      <c r="E87" s="39">
        <f t="shared" si="9"/>
        <v>-4.3775000000000013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-8.8949999999999996</v>
      </c>
      <c r="L87" s="40">
        <f t="shared" si="9"/>
        <v>-9.8850000000000016</v>
      </c>
      <c r="M87" s="40">
        <f t="shared" si="9"/>
        <v>-13.345000000000002</v>
      </c>
      <c r="N87" s="40">
        <f t="shared" si="9"/>
        <v>11.245000000000005</v>
      </c>
      <c r="O87" s="40">
        <f t="shared" si="9"/>
        <v>18.41</v>
      </c>
      <c r="P87" s="40">
        <f t="shared" si="9"/>
        <v>11.032500000000002</v>
      </c>
      <c r="Q87" s="40">
        <f t="shared" si="9"/>
        <v>-18.895</v>
      </c>
      <c r="R87" s="40">
        <f t="shared" si="9"/>
        <v>-15.697500000000002</v>
      </c>
      <c r="S87" s="40">
        <f t="shared" si="9"/>
        <v>-10.167500000000002</v>
      </c>
      <c r="T87" s="40">
        <f t="shared" si="9"/>
        <v>-5.6399999999999988</v>
      </c>
      <c r="U87" s="40">
        <f t="shared" si="9"/>
        <v>3.5299999999999994</v>
      </c>
      <c r="V87" s="40">
        <f t="shared" si="9"/>
        <v>8.8424999999999976</v>
      </c>
      <c r="W87" s="40">
        <f t="shared" si="9"/>
        <v>20.65</v>
      </c>
      <c r="X87" s="40">
        <f t="shared" si="9"/>
        <v>8.6050000000000004</v>
      </c>
      <c r="Y87" s="40">
        <f t="shared" si="9"/>
        <v>12.419999999999998</v>
      </c>
      <c r="Z87" s="40">
        <f t="shared" si="9"/>
        <v>-9.1249999999999982</v>
      </c>
      <c r="AA87" s="40">
        <f t="shared" si="9"/>
        <v>3.8024999999999984</v>
      </c>
      <c r="AB87" s="41">
        <f t="shared" si="9"/>
        <v>-2.4674999999999994</v>
      </c>
    </row>
    <row r="88" spans="2:28" ht="17.25" thickTop="1" thickBot="1" x14ac:dyDescent="0.3">
      <c r="B88" s="42" t="str">
        <f t="shared" si="4"/>
        <v>15.07.2022</v>
      </c>
      <c r="C88" s="45">
        <f t="shared" si="5"/>
        <v>158.19999999999999</v>
      </c>
      <c r="D88" s="46">
        <f t="shared" si="6"/>
        <v>-43.417499999999997</v>
      </c>
      <c r="E88" s="51">
        <f t="shared" si="9"/>
        <v>14.372500000000002</v>
      </c>
      <c r="F88" s="40">
        <f t="shared" si="9"/>
        <v>0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-3.1475000000000009</v>
      </c>
      <c r="L88" s="40">
        <f t="shared" si="9"/>
        <v>-10.16</v>
      </c>
      <c r="M88" s="40">
        <f t="shared" si="9"/>
        <v>-17.112500000000001</v>
      </c>
      <c r="N88" s="40">
        <f t="shared" si="9"/>
        <v>12.232500000000002</v>
      </c>
      <c r="O88" s="40">
        <f t="shared" si="9"/>
        <v>8.5350000000000001</v>
      </c>
      <c r="P88" s="40">
        <f t="shared" si="9"/>
        <v>12.015000000000001</v>
      </c>
      <c r="Q88" s="40">
        <f t="shared" si="9"/>
        <v>12.325000000000001</v>
      </c>
      <c r="R88" s="40">
        <f t="shared" si="9"/>
        <v>2.0800000000000036</v>
      </c>
      <c r="S88" s="40">
        <f t="shared" si="9"/>
        <v>-0.36249999999999893</v>
      </c>
      <c r="T88" s="40">
        <f t="shared" si="9"/>
        <v>8.932500000000001</v>
      </c>
      <c r="U88" s="40">
        <f t="shared" si="9"/>
        <v>19.664999999999996</v>
      </c>
      <c r="V88" s="40">
        <f t="shared" si="9"/>
        <v>18.75</v>
      </c>
      <c r="W88" s="40">
        <f t="shared" si="9"/>
        <v>12.734999999999999</v>
      </c>
      <c r="X88" s="40">
        <f t="shared" si="9"/>
        <v>-6.6249999999999982</v>
      </c>
      <c r="Y88" s="40">
        <f t="shared" si="9"/>
        <v>20.375</v>
      </c>
      <c r="Z88" s="40">
        <f t="shared" si="9"/>
        <v>13.752499999999998</v>
      </c>
      <c r="AA88" s="40">
        <f t="shared" si="9"/>
        <v>2.4299999999999997</v>
      </c>
      <c r="AB88" s="41">
        <f t="shared" si="9"/>
        <v>-6.0099999999999962</v>
      </c>
    </row>
    <row r="89" spans="2:28" ht="17.25" thickTop="1" thickBot="1" x14ac:dyDescent="0.3">
      <c r="B89" s="42" t="str">
        <f t="shared" si="4"/>
        <v>16.07.2022</v>
      </c>
      <c r="C89" s="45">
        <f t="shared" si="5"/>
        <v>129.31999999999996</v>
      </c>
      <c r="D89" s="46">
        <f t="shared" si="6"/>
        <v>-26.427500000000002</v>
      </c>
      <c r="E89" s="51">
        <f t="shared" si="9"/>
        <v>13.134999999999998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-3.0650000000000013</v>
      </c>
      <c r="L89" s="40">
        <f t="shared" si="9"/>
        <v>-10.2425</v>
      </c>
      <c r="M89" s="40">
        <f t="shared" si="9"/>
        <v>-5.8624999999999989</v>
      </c>
      <c r="N89" s="40">
        <f t="shared" si="9"/>
        <v>18.697500000000002</v>
      </c>
      <c r="O89" s="40">
        <f t="shared" si="9"/>
        <v>7.4074999999999989</v>
      </c>
      <c r="P89" s="40">
        <f t="shared" si="9"/>
        <v>7.4200000000000017</v>
      </c>
      <c r="Q89" s="40">
        <f t="shared" si="9"/>
        <v>9.1649999999999991</v>
      </c>
      <c r="R89" s="40">
        <f t="shared" si="9"/>
        <v>4.5625</v>
      </c>
      <c r="S89" s="40">
        <f t="shared" si="9"/>
        <v>8.8100000000000023</v>
      </c>
      <c r="T89" s="40">
        <f t="shared" si="9"/>
        <v>6.0975000000000001</v>
      </c>
      <c r="U89" s="40">
        <f t="shared" si="9"/>
        <v>10.067499999999999</v>
      </c>
      <c r="V89" s="40">
        <f t="shared" si="9"/>
        <v>8.5924999999999976</v>
      </c>
      <c r="W89" s="40">
        <f t="shared" si="9"/>
        <v>7.6674999999999969</v>
      </c>
      <c r="X89" s="40">
        <f t="shared" si="9"/>
        <v>12.720000000000002</v>
      </c>
      <c r="Y89" s="40">
        <f t="shared" si="9"/>
        <v>4.1524999999999999</v>
      </c>
      <c r="Z89" s="40">
        <f t="shared" si="9"/>
        <v>-7.2575000000000003</v>
      </c>
      <c r="AA89" s="40">
        <f t="shared" si="9"/>
        <v>7.9224999999999977</v>
      </c>
      <c r="AB89" s="41">
        <f t="shared" si="9"/>
        <v>2.9024999999999963</v>
      </c>
    </row>
    <row r="90" spans="2:28" ht="17.25" thickTop="1" thickBot="1" x14ac:dyDescent="0.3">
      <c r="B90" s="42" t="str">
        <f t="shared" si="4"/>
        <v>17.07.2022</v>
      </c>
      <c r="C90" s="45">
        <f t="shared" si="5"/>
        <v>97.96</v>
      </c>
      <c r="D90" s="46">
        <f t="shared" si="6"/>
        <v>-76.384999999999991</v>
      </c>
      <c r="E90" s="51">
        <f t="shared" si="9"/>
        <v>11.850000000000001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7.9624999999999986</v>
      </c>
      <c r="L90" s="40">
        <f t="shared" si="9"/>
        <v>-10.050000000000001</v>
      </c>
      <c r="M90" s="40">
        <f t="shared" si="9"/>
        <v>-10.105</v>
      </c>
      <c r="N90" s="40">
        <f t="shared" si="9"/>
        <v>5.2950000000000017</v>
      </c>
      <c r="O90" s="40">
        <f t="shared" si="9"/>
        <v>-6.0499999999999972</v>
      </c>
      <c r="P90" s="40">
        <f t="shared" si="9"/>
        <v>8.6674999999999969</v>
      </c>
      <c r="Q90" s="40">
        <f t="shared" si="9"/>
        <v>-5.4300000000000033</v>
      </c>
      <c r="R90" s="40">
        <f t="shared" si="9"/>
        <v>9.8874999999999993</v>
      </c>
      <c r="S90" s="40">
        <f t="shared" si="9"/>
        <v>10.425000000000004</v>
      </c>
      <c r="T90" s="40">
        <f t="shared" si="9"/>
        <v>7.3299999999999983</v>
      </c>
      <c r="U90" s="40">
        <f t="shared" si="9"/>
        <v>18.865000000000002</v>
      </c>
      <c r="V90" s="40">
        <f t="shared" si="9"/>
        <v>10.607499999999998</v>
      </c>
      <c r="W90" s="40">
        <f t="shared" si="9"/>
        <v>6.7399999999999984</v>
      </c>
      <c r="X90" s="40">
        <f t="shared" si="9"/>
        <v>-4.370000000000001</v>
      </c>
      <c r="Y90" s="40">
        <f t="shared" si="9"/>
        <v>0.33000000000000185</v>
      </c>
      <c r="Z90" s="40">
        <f t="shared" si="9"/>
        <v>-9.2200000000000006</v>
      </c>
      <c r="AA90" s="40">
        <f t="shared" si="9"/>
        <v>-13.95</v>
      </c>
      <c r="AB90" s="41">
        <f t="shared" si="9"/>
        <v>-17.21</v>
      </c>
    </row>
    <row r="91" spans="2:28" ht="17.25" thickTop="1" thickBot="1" x14ac:dyDescent="0.3">
      <c r="B91" s="42" t="str">
        <f t="shared" si="4"/>
        <v>18.07.2022</v>
      </c>
      <c r="C91" s="45">
        <f t="shared" si="5"/>
        <v>60.709999999999994</v>
      </c>
      <c r="D91" s="46">
        <f t="shared" si="6"/>
        <v>-136.5625</v>
      </c>
      <c r="E91" s="51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-9.6374999999999993</v>
      </c>
      <c r="L91" s="40">
        <f t="shared" si="9"/>
        <v>-10.1325</v>
      </c>
      <c r="M91" s="40">
        <f t="shared" si="9"/>
        <v>-10.1875</v>
      </c>
      <c r="N91" s="40">
        <f t="shared" si="9"/>
        <v>-10.16</v>
      </c>
      <c r="O91" s="40">
        <f t="shared" si="9"/>
        <v>-13.6425</v>
      </c>
      <c r="P91" s="40">
        <f t="shared" si="9"/>
        <v>-17.329999999999998</v>
      </c>
      <c r="Q91" s="40">
        <f t="shared" si="9"/>
        <v>-20.1875</v>
      </c>
      <c r="R91" s="40">
        <f t="shared" si="9"/>
        <v>-11.58</v>
      </c>
      <c r="S91" s="40">
        <f t="shared" si="9"/>
        <v>-7.7500000000000568E-2</v>
      </c>
      <c r="T91" s="40">
        <f t="shared" si="9"/>
        <v>9.3350000000000009</v>
      </c>
      <c r="U91" s="40">
        <f t="shared" si="9"/>
        <v>20.457499999999996</v>
      </c>
      <c r="V91" s="40">
        <f t="shared" si="9"/>
        <v>21.504999999999999</v>
      </c>
      <c r="W91" s="40">
        <f t="shared" si="9"/>
        <v>5.3624999999999972</v>
      </c>
      <c r="X91" s="40">
        <f t="shared" si="9"/>
        <v>-7.8425000000000011</v>
      </c>
      <c r="Y91" s="40">
        <f t="shared" si="9"/>
        <v>4.0499999999999972</v>
      </c>
      <c r="Z91" s="40">
        <f t="shared" si="9"/>
        <v>-0.52000000000000135</v>
      </c>
      <c r="AA91" s="40">
        <f t="shared" si="9"/>
        <v>-13.950000000000003</v>
      </c>
      <c r="AB91" s="41">
        <f t="shared" si="9"/>
        <v>-11.314999999999998</v>
      </c>
    </row>
    <row r="92" spans="2:28" ht="17.25" thickTop="1" thickBot="1" x14ac:dyDescent="0.3">
      <c r="B92" s="42" t="str">
        <f t="shared" si="4"/>
        <v>19.07.2022</v>
      </c>
      <c r="C92" s="45">
        <f t="shared" si="5"/>
        <v>85.122500000000002</v>
      </c>
      <c r="D92" s="46">
        <f t="shared" si="6"/>
        <v>-121.8725</v>
      </c>
      <c r="E92" s="51">
        <f t="shared" si="9"/>
        <v>0.17999999999999972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-9.3625000000000007</v>
      </c>
      <c r="L92" s="40">
        <f t="shared" si="9"/>
        <v>-10.215</v>
      </c>
      <c r="M92" s="40">
        <f t="shared" si="9"/>
        <v>-10.215</v>
      </c>
      <c r="N92" s="40">
        <f t="shared" si="9"/>
        <v>8.2525000000000013</v>
      </c>
      <c r="O92" s="40">
        <f t="shared" si="9"/>
        <v>-18.357500000000002</v>
      </c>
      <c r="P92" s="40">
        <f t="shared" si="9"/>
        <v>1.3100000000000023</v>
      </c>
      <c r="Q92" s="40">
        <f t="shared" si="9"/>
        <v>9.0200000000000031</v>
      </c>
      <c r="R92" s="40">
        <f t="shared" si="9"/>
        <v>22.434999999999995</v>
      </c>
      <c r="S92" s="40">
        <f t="shared" si="9"/>
        <v>22.272500000000001</v>
      </c>
      <c r="T92" s="40">
        <f t="shared" si="9"/>
        <v>18.842500000000001</v>
      </c>
      <c r="U92" s="40">
        <f t="shared" si="9"/>
        <v>-9.1625000000000014</v>
      </c>
      <c r="V92" s="40">
        <f t="shared" si="9"/>
        <v>0.83000000000000185</v>
      </c>
      <c r="W92" s="40">
        <f t="shared" si="9"/>
        <v>1.9800000000000004</v>
      </c>
      <c r="X92" s="40">
        <f t="shared" si="9"/>
        <v>-9.1999999999999993</v>
      </c>
      <c r="Y92" s="40">
        <f t="shared" si="9"/>
        <v>-14.6525</v>
      </c>
      <c r="Z92" s="40">
        <f t="shared" si="9"/>
        <v>-7.8025000000000002</v>
      </c>
      <c r="AA92" s="40">
        <f t="shared" si="9"/>
        <v>-16.484999999999999</v>
      </c>
      <c r="AB92" s="41">
        <f t="shared" si="9"/>
        <v>-16.420000000000002</v>
      </c>
    </row>
    <row r="93" spans="2:28" ht="17.25" thickTop="1" thickBot="1" x14ac:dyDescent="0.3">
      <c r="B93" s="42" t="str">
        <f t="shared" si="4"/>
        <v>20.07.2022</v>
      </c>
      <c r="C93" s="45">
        <f t="shared" si="5"/>
        <v>194.33249999999998</v>
      </c>
      <c r="D93" s="46">
        <f t="shared" si="6"/>
        <v>-47.922499999999999</v>
      </c>
      <c r="E93" s="51">
        <f t="shared" si="9"/>
        <v>-0.32999999999999829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1.6649999999999991</v>
      </c>
      <c r="L93" s="40">
        <f t="shared" si="9"/>
        <v>-4.66</v>
      </c>
      <c r="M93" s="40">
        <f t="shared" si="9"/>
        <v>-4.4125000000000014</v>
      </c>
      <c r="N93" s="40">
        <f t="shared" si="9"/>
        <v>-7.0824999999999996</v>
      </c>
      <c r="O93" s="40">
        <f t="shared" si="9"/>
        <v>-17.734999999999999</v>
      </c>
      <c r="P93" s="40">
        <f t="shared" si="9"/>
        <v>-6.27</v>
      </c>
      <c r="Q93" s="40">
        <f t="shared" si="9"/>
        <v>7.9049999999999976</v>
      </c>
      <c r="R93" s="40">
        <f t="shared" si="9"/>
        <v>14.839999999999996</v>
      </c>
      <c r="S93" s="40">
        <f t="shared" si="9"/>
        <v>21.857499999999998</v>
      </c>
      <c r="T93" s="40">
        <f t="shared" si="9"/>
        <v>22.295000000000002</v>
      </c>
      <c r="U93" s="40">
        <f t="shared" si="9"/>
        <v>20.362499999999997</v>
      </c>
      <c r="V93" s="40">
        <f t="shared" si="9"/>
        <v>21.545000000000002</v>
      </c>
      <c r="W93" s="40">
        <f t="shared" si="9"/>
        <v>20.912499999999994</v>
      </c>
      <c r="X93" s="40">
        <f t="shared" si="9"/>
        <v>12.695</v>
      </c>
      <c r="Y93" s="40">
        <f t="shared" si="9"/>
        <v>19.194999999999997</v>
      </c>
      <c r="Z93" s="40">
        <f t="shared" si="9"/>
        <v>19.489999999999998</v>
      </c>
      <c r="AA93" s="40">
        <f t="shared" si="9"/>
        <v>-7.432500000000001</v>
      </c>
      <c r="AB93" s="41">
        <f t="shared" si="9"/>
        <v>11.569999999999997</v>
      </c>
    </row>
    <row r="94" spans="2:28" ht="17.25" thickTop="1" thickBot="1" x14ac:dyDescent="0.3">
      <c r="B94" s="42" t="str">
        <f t="shared" si="4"/>
        <v>21.07.2022</v>
      </c>
      <c r="C94" s="45">
        <f t="shared" si="5"/>
        <v>232.28750000000002</v>
      </c>
      <c r="D94" s="46">
        <f t="shared" si="6"/>
        <v>-54.139999999999986</v>
      </c>
      <c r="E94" s="51">
        <f t="shared" si="9"/>
        <v>14.244999999999997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-9.61</v>
      </c>
      <c r="L94" s="40">
        <f t="shared" si="9"/>
        <v>-10.1325</v>
      </c>
      <c r="M94" s="40">
        <f t="shared" si="9"/>
        <v>-10.1325</v>
      </c>
      <c r="N94" s="40">
        <f t="shared" si="9"/>
        <v>-9.7974999999999994</v>
      </c>
      <c r="O94" s="40">
        <f t="shared" si="9"/>
        <v>10.190000000000001</v>
      </c>
      <c r="P94" s="40">
        <f t="shared" si="9"/>
        <v>19.977499999999999</v>
      </c>
      <c r="Q94" s="40">
        <f t="shared" si="9"/>
        <v>21.6525</v>
      </c>
      <c r="R94" s="40">
        <f t="shared" si="9"/>
        <v>22.372500000000002</v>
      </c>
      <c r="S94" s="40">
        <f t="shared" si="9"/>
        <v>23.857500000000002</v>
      </c>
      <c r="T94" s="40">
        <f t="shared" si="9"/>
        <v>23.7225</v>
      </c>
      <c r="U94" s="40">
        <f t="shared" si="9"/>
        <v>24.215000000000003</v>
      </c>
      <c r="V94" s="40">
        <f t="shared" si="9"/>
        <v>22.592500000000001</v>
      </c>
      <c r="W94" s="40">
        <f t="shared" si="9"/>
        <v>23.527500000000003</v>
      </c>
      <c r="X94" s="40">
        <f t="shared" si="9"/>
        <v>22.187500000000004</v>
      </c>
      <c r="Y94" s="40">
        <f t="shared" si="9"/>
        <v>-1.6799999999999962</v>
      </c>
      <c r="Z94" s="40">
        <f t="shared" si="9"/>
        <v>0.16249999999999787</v>
      </c>
      <c r="AA94" s="40">
        <f t="shared" si="9"/>
        <v>-12.787499999999998</v>
      </c>
      <c r="AB94" s="41">
        <f t="shared" si="9"/>
        <v>3.5850000000000009</v>
      </c>
    </row>
    <row r="95" spans="2:28" ht="17.25" thickTop="1" thickBot="1" x14ac:dyDescent="0.3">
      <c r="B95" s="42" t="str">
        <f t="shared" si="4"/>
        <v>22.07.2022</v>
      </c>
      <c r="C95" s="45">
        <f t="shared" si="5"/>
        <v>176.1</v>
      </c>
      <c r="D95" s="46">
        <f t="shared" si="6"/>
        <v>-83.527500000000003</v>
      </c>
      <c r="E95" s="51">
        <f t="shared" si="9"/>
        <v>-10.079999999999998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-10.050000000000001</v>
      </c>
      <c r="L95" s="40">
        <f t="shared" si="9"/>
        <v>-10.215</v>
      </c>
      <c r="M95" s="40">
        <f t="shared" si="9"/>
        <v>-3.4624999999999986</v>
      </c>
      <c r="N95" s="40">
        <f t="shared" si="9"/>
        <v>-3.1875</v>
      </c>
      <c r="O95" s="40">
        <f t="shared" si="9"/>
        <v>15.124999999999996</v>
      </c>
      <c r="P95" s="40">
        <f t="shared" si="9"/>
        <v>22.195</v>
      </c>
      <c r="Q95" s="40">
        <f t="shared" si="9"/>
        <v>22.552500000000002</v>
      </c>
      <c r="R95" s="40">
        <f t="shared" si="9"/>
        <v>-17.702500000000001</v>
      </c>
      <c r="S95" s="40">
        <f t="shared" si="9"/>
        <v>-1.4050000000000011</v>
      </c>
      <c r="T95" s="40">
        <f t="shared" si="9"/>
        <v>22.335000000000004</v>
      </c>
      <c r="U95" s="40">
        <f t="shared" si="9"/>
        <v>22.377499999999998</v>
      </c>
      <c r="V95" s="40">
        <f t="shared" si="9"/>
        <v>21.477500000000003</v>
      </c>
      <c r="W95" s="40">
        <f t="shared" si="9"/>
        <v>22.547499999999999</v>
      </c>
      <c r="X95" s="40">
        <f t="shared" si="9"/>
        <v>1.0249999999999986</v>
      </c>
      <c r="Y95" s="40">
        <f t="shared" si="9"/>
        <v>-11.682499999999997</v>
      </c>
      <c r="Z95" s="40">
        <f t="shared" si="9"/>
        <v>-15.7425</v>
      </c>
      <c r="AA95" s="40">
        <f t="shared" si="9"/>
        <v>8.5474999999999959</v>
      </c>
      <c r="AB95" s="41">
        <f t="shared" si="9"/>
        <v>17.917499999999997</v>
      </c>
    </row>
    <row r="96" spans="2:28" ht="17.25" thickTop="1" thickBot="1" x14ac:dyDescent="0.3">
      <c r="B96" s="42" t="str">
        <f t="shared" si="4"/>
        <v>23.07.2022</v>
      </c>
      <c r="C96" s="45">
        <f t="shared" si="5"/>
        <v>97.767500000000013</v>
      </c>
      <c r="D96" s="46">
        <f t="shared" si="6"/>
        <v>-92.927499999999995</v>
      </c>
      <c r="E96" s="51">
        <f t="shared" si="9"/>
        <v>3.1049999999999986</v>
      </c>
      <c r="F96" s="40">
        <f t="shared" si="9"/>
        <v>-2.8849999999999998</v>
      </c>
      <c r="G96" s="40">
        <f t="shared" si="9"/>
        <v>-0.78249999999999886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8.5125000000000028</v>
      </c>
      <c r="L96" s="40">
        <f t="shared" si="9"/>
        <v>-9.692499999999999</v>
      </c>
      <c r="M96" s="40">
        <f t="shared" si="9"/>
        <v>-14.122499999999999</v>
      </c>
      <c r="N96" s="40">
        <f t="shared" si="9"/>
        <v>-2.6475000000000009</v>
      </c>
      <c r="O96" s="40">
        <f t="shared" si="9"/>
        <v>-17.102499999999999</v>
      </c>
      <c r="P96" s="40">
        <f t="shared" si="9"/>
        <v>-6.4975000000000005</v>
      </c>
      <c r="Q96" s="40">
        <f t="shared" si="9"/>
        <v>0.56750000000000256</v>
      </c>
      <c r="R96" s="40">
        <f t="shared" si="9"/>
        <v>4.615000000000002</v>
      </c>
      <c r="S96" s="40">
        <f t="shared" si="9"/>
        <v>6.6875</v>
      </c>
      <c r="T96" s="40">
        <f t="shared" ref="T96:AB96" si="10">T26+T61</f>
        <v>4.0874999999999986</v>
      </c>
      <c r="U96" s="40">
        <f t="shared" si="10"/>
        <v>7.2474999999999987</v>
      </c>
      <c r="V96" s="40">
        <f t="shared" si="10"/>
        <v>7.6999999999999993</v>
      </c>
      <c r="W96" s="40">
        <f t="shared" si="10"/>
        <v>21.515000000000001</v>
      </c>
      <c r="X96" s="40">
        <f t="shared" si="10"/>
        <v>17.612500000000001</v>
      </c>
      <c r="Y96" s="40">
        <f t="shared" si="10"/>
        <v>16.1175</v>
      </c>
      <c r="Z96" s="40">
        <f t="shared" si="10"/>
        <v>-8.8974999999999991</v>
      </c>
      <c r="AA96" s="40">
        <f t="shared" si="10"/>
        <v>-18.769999999999996</v>
      </c>
      <c r="AB96" s="41">
        <f t="shared" si="10"/>
        <v>-11.53</v>
      </c>
    </row>
    <row r="97" spans="2:28" ht="17.25" thickTop="1" thickBot="1" x14ac:dyDescent="0.3">
      <c r="B97" s="42" t="str">
        <f t="shared" si="4"/>
        <v>24.07.2022</v>
      </c>
      <c r="C97" s="45">
        <f t="shared" si="5"/>
        <v>113.97</v>
      </c>
      <c r="D97" s="46">
        <f t="shared" si="6"/>
        <v>-164.35499999999999</v>
      </c>
      <c r="E97" s="51">
        <f t="shared" ref="E97:AB104" si="11">E27+E62</f>
        <v>16.8825</v>
      </c>
      <c r="F97" s="40">
        <f t="shared" si="11"/>
        <v>19.552499999999998</v>
      </c>
      <c r="G97" s="40">
        <f t="shared" si="11"/>
        <v>12.005000000000003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-5.8425000000000011</v>
      </c>
      <c r="L97" s="40">
        <f t="shared" si="11"/>
        <v>-19.855000000000004</v>
      </c>
      <c r="M97" s="40">
        <f t="shared" si="11"/>
        <v>-7.3999999999999968</v>
      </c>
      <c r="N97" s="40">
        <f t="shared" si="11"/>
        <v>-0.46749999999999758</v>
      </c>
      <c r="O97" s="40">
        <f t="shared" si="11"/>
        <v>-9.0500000000000007</v>
      </c>
      <c r="P97" s="40">
        <f t="shared" si="11"/>
        <v>19.602499999999999</v>
      </c>
      <c r="Q97" s="40">
        <f t="shared" si="11"/>
        <v>11.079999999999998</v>
      </c>
      <c r="R97" s="40">
        <f t="shared" si="11"/>
        <v>-10.39</v>
      </c>
      <c r="S97" s="40">
        <f t="shared" si="11"/>
        <v>-14.847499999999998</v>
      </c>
      <c r="T97" s="40">
        <f t="shared" si="11"/>
        <v>-17.987499999999997</v>
      </c>
      <c r="U97" s="40">
        <f t="shared" si="11"/>
        <v>-3.8925000000000018</v>
      </c>
      <c r="V97" s="40">
        <f t="shared" si="11"/>
        <v>19.415000000000003</v>
      </c>
      <c r="W97" s="40">
        <f t="shared" si="11"/>
        <v>15.432499999999997</v>
      </c>
      <c r="X97" s="40">
        <f t="shared" si="11"/>
        <v>-19.239999999999998</v>
      </c>
      <c r="Y97" s="40">
        <f t="shared" si="11"/>
        <v>-16.167499999999997</v>
      </c>
      <c r="Z97" s="40">
        <f t="shared" si="11"/>
        <v>-16.787500000000001</v>
      </c>
      <c r="AA97" s="40">
        <f t="shared" si="11"/>
        <v>-2.7774999999999981</v>
      </c>
      <c r="AB97" s="41">
        <f t="shared" si="11"/>
        <v>-19.649999999999999</v>
      </c>
    </row>
    <row r="98" spans="2:28" ht="17.25" thickTop="1" thickBot="1" x14ac:dyDescent="0.3">
      <c r="B98" s="42" t="str">
        <f t="shared" si="4"/>
        <v>25.07.2022</v>
      </c>
      <c r="C98" s="45">
        <f t="shared" si="5"/>
        <v>107.2925</v>
      </c>
      <c r="D98" s="46">
        <f t="shared" si="6"/>
        <v>-149.4425</v>
      </c>
      <c r="E98" s="51">
        <f t="shared" si="11"/>
        <v>-10.41</v>
      </c>
      <c r="F98" s="40">
        <f t="shared" si="11"/>
        <v>-11.104999999999999</v>
      </c>
      <c r="G98" s="40">
        <f t="shared" si="11"/>
        <v>-3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-11.675000000000001</v>
      </c>
      <c r="L98" s="40">
        <f t="shared" si="11"/>
        <v>-20.635000000000002</v>
      </c>
      <c r="M98" s="40">
        <f t="shared" si="11"/>
        <v>-17.642499999999998</v>
      </c>
      <c r="N98" s="40">
        <f t="shared" si="11"/>
        <v>-3.129999999999999</v>
      </c>
      <c r="O98" s="40">
        <f t="shared" si="11"/>
        <v>6.2624999999999993</v>
      </c>
      <c r="P98" s="40">
        <f t="shared" si="11"/>
        <v>-1.6975000000000016</v>
      </c>
      <c r="Q98" s="40">
        <f t="shared" si="11"/>
        <v>16.305</v>
      </c>
      <c r="R98" s="40">
        <f t="shared" si="11"/>
        <v>22.087500000000002</v>
      </c>
      <c r="S98" s="40">
        <f t="shared" si="11"/>
        <v>5.3100000000000023</v>
      </c>
      <c r="T98" s="40">
        <f t="shared" si="11"/>
        <v>8.5000000000000036</v>
      </c>
      <c r="U98" s="40">
        <f t="shared" si="11"/>
        <v>20.544999999999998</v>
      </c>
      <c r="V98" s="40">
        <f t="shared" si="11"/>
        <v>20.162499999999998</v>
      </c>
      <c r="W98" s="40">
        <f t="shared" si="11"/>
        <v>-9.509999999999998</v>
      </c>
      <c r="X98" s="40">
        <f t="shared" si="11"/>
        <v>-11.622499999999999</v>
      </c>
      <c r="Y98" s="40">
        <f t="shared" si="11"/>
        <v>-13.7925</v>
      </c>
      <c r="Z98" s="40">
        <f t="shared" si="11"/>
        <v>-16.715000000000003</v>
      </c>
      <c r="AA98" s="40">
        <f t="shared" si="11"/>
        <v>8.120000000000001</v>
      </c>
      <c r="AB98" s="41">
        <f t="shared" si="11"/>
        <v>-18.5075</v>
      </c>
    </row>
    <row r="99" spans="2:28" ht="17.25" thickTop="1" thickBot="1" x14ac:dyDescent="0.3">
      <c r="B99" s="42" t="str">
        <f t="shared" si="4"/>
        <v>26.07.2022</v>
      </c>
      <c r="C99" s="45">
        <f t="shared" si="5"/>
        <v>93.117500000000007</v>
      </c>
      <c r="D99" s="46">
        <f t="shared" si="6"/>
        <v>-159.25</v>
      </c>
      <c r="E99" s="51">
        <f t="shared" si="11"/>
        <v>-5.067499999999999</v>
      </c>
      <c r="F99" s="40">
        <f t="shared" si="11"/>
        <v>-4.490000000000002</v>
      </c>
      <c r="G99" s="40">
        <f t="shared" si="11"/>
        <v>-9.1574999999999989</v>
      </c>
      <c r="H99" s="40">
        <f t="shared" si="11"/>
        <v>-2.620000000000001</v>
      </c>
      <c r="I99" s="40">
        <f t="shared" si="11"/>
        <v>-3</v>
      </c>
      <c r="J99" s="40">
        <f t="shared" si="11"/>
        <v>7.2475000000000023</v>
      </c>
      <c r="K99" s="40">
        <f t="shared" si="11"/>
        <v>-13.022500000000001</v>
      </c>
      <c r="L99" s="40">
        <f t="shared" si="11"/>
        <v>-18.59</v>
      </c>
      <c r="M99" s="40">
        <f t="shared" si="11"/>
        <v>-9.8350000000000009</v>
      </c>
      <c r="N99" s="40">
        <f t="shared" si="11"/>
        <v>-19.864999999999998</v>
      </c>
      <c r="O99" s="40">
        <f t="shared" si="11"/>
        <v>-19.607499999999998</v>
      </c>
      <c r="P99" s="40">
        <f t="shared" si="11"/>
        <v>-9.1999999999999993</v>
      </c>
      <c r="Q99" s="40">
        <f t="shared" si="11"/>
        <v>-14.282500000000002</v>
      </c>
      <c r="R99" s="40">
        <f t="shared" si="11"/>
        <v>2.5625</v>
      </c>
      <c r="S99" s="40">
        <f t="shared" si="11"/>
        <v>-1.2025000000000006</v>
      </c>
      <c r="T99" s="40">
        <f t="shared" si="11"/>
        <v>15.990000000000006</v>
      </c>
      <c r="U99" s="40">
        <f t="shared" si="11"/>
        <v>-0.76999999999999957</v>
      </c>
      <c r="V99" s="40">
        <f t="shared" si="11"/>
        <v>11.255000000000003</v>
      </c>
      <c r="W99" s="40">
        <f t="shared" si="11"/>
        <v>18.480000000000004</v>
      </c>
      <c r="X99" s="40">
        <f t="shared" si="11"/>
        <v>-12.795000000000002</v>
      </c>
      <c r="Y99" s="40">
        <f t="shared" si="11"/>
        <v>-15.744999999999999</v>
      </c>
      <c r="Z99" s="40">
        <f t="shared" si="11"/>
        <v>4.5625</v>
      </c>
      <c r="AA99" s="40">
        <f t="shared" si="11"/>
        <v>10.835000000000001</v>
      </c>
      <c r="AB99" s="41">
        <f t="shared" si="11"/>
        <v>22.184999999999999</v>
      </c>
    </row>
    <row r="100" spans="2:28" ht="17.25" thickTop="1" thickBot="1" x14ac:dyDescent="0.3">
      <c r="B100" s="42" t="str">
        <f t="shared" si="4"/>
        <v>27.07.2022</v>
      </c>
      <c r="C100" s="45">
        <f t="shared" si="5"/>
        <v>156.73749999999998</v>
      </c>
      <c r="D100" s="46">
        <f t="shared" si="6"/>
        <v>-122.35</v>
      </c>
      <c r="E100" s="51">
        <f t="shared" si="11"/>
        <v>4.6524999999999999</v>
      </c>
      <c r="F100" s="40">
        <f t="shared" si="11"/>
        <v>-6.8550000000000004</v>
      </c>
      <c r="G100" s="40">
        <f t="shared" si="11"/>
        <v>5.57</v>
      </c>
      <c r="H100" s="40">
        <f t="shared" si="11"/>
        <v>3</v>
      </c>
      <c r="I100" s="40">
        <f t="shared" si="11"/>
        <v>3</v>
      </c>
      <c r="J100" s="40">
        <f t="shared" si="11"/>
        <v>4.6075000000000017</v>
      </c>
      <c r="K100" s="40">
        <f t="shared" si="11"/>
        <v>-12.995000000000001</v>
      </c>
      <c r="L100" s="40">
        <f t="shared" si="11"/>
        <v>-14.335000000000003</v>
      </c>
      <c r="M100" s="40">
        <f t="shared" si="11"/>
        <v>-19.672499999999999</v>
      </c>
      <c r="N100" s="40">
        <f t="shared" si="11"/>
        <v>16.697499999999998</v>
      </c>
      <c r="O100" s="40">
        <f t="shared" si="11"/>
        <v>12.002499999999998</v>
      </c>
      <c r="P100" s="40">
        <f t="shared" si="11"/>
        <v>12.662499999999998</v>
      </c>
      <c r="Q100" s="40">
        <f t="shared" si="11"/>
        <v>6.5124999999999993</v>
      </c>
      <c r="R100" s="40">
        <f t="shared" si="11"/>
        <v>20.470000000000002</v>
      </c>
      <c r="S100" s="40">
        <f t="shared" si="11"/>
        <v>10.614999999999998</v>
      </c>
      <c r="T100" s="40">
        <f t="shared" si="11"/>
        <v>19.249999999999996</v>
      </c>
      <c r="U100" s="40">
        <f t="shared" si="11"/>
        <v>18.057500000000001</v>
      </c>
      <c r="V100" s="40">
        <f t="shared" si="11"/>
        <v>19.639999999999997</v>
      </c>
      <c r="W100" s="40">
        <f t="shared" si="11"/>
        <v>-1.197499999999998</v>
      </c>
      <c r="X100" s="40">
        <f t="shared" si="11"/>
        <v>-17.922499999999999</v>
      </c>
      <c r="Y100" s="40">
        <f t="shared" si="11"/>
        <v>-14.68</v>
      </c>
      <c r="Z100" s="40">
        <f t="shared" si="11"/>
        <v>-15.732500000000002</v>
      </c>
      <c r="AA100" s="40">
        <f t="shared" si="11"/>
        <v>-14.4925</v>
      </c>
      <c r="AB100" s="41">
        <f t="shared" si="11"/>
        <v>-4.4675000000000011</v>
      </c>
    </row>
    <row r="101" spans="2:28" ht="17.25" thickTop="1" thickBot="1" x14ac:dyDescent="0.3">
      <c r="B101" s="42" t="str">
        <f t="shared" si="4"/>
        <v>28.07.2022</v>
      </c>
      <c r="C101" s="45">
        <f t="shared" si="5"/>
        <v>157.54</v>
      </c>
      <c r="D101" s="46">
        <f t="shared" si="6"/>
        <v>-83.284999999999997</v>
      </c>
      <c r="E101" s="51">
        <f t="shared" si="11"/>
        <v>-10.809999999999999</v>
      </c>
      <c r="F101" s="40">
        <f t="shared" si="11"/>
        <v>-10.125</v>
      </c>
      <c r="G101" s="40">
        <f t="shared" si="11"/>
        <v>-9.9675000000000011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9.2550000000000026</v>
      </c>
      <c r="L101" s="40">
        <f t="shared" si="11"/>
        <v>-15.092499999999999</v>
      </c>
      <c r="M101" s="40">
        <f t="shared" si="11"/>
        <v>-2.9199999999999982</v>
      </c>
      <c r="N101" s="40">
        <f t="shared" si="11"/>
        <v>16.695</v>
      </c>
      <c r="O101" s="40">
        <f t="shared" si="11"/>
        <v>21.64</v>
      </c>
      <c r="P101" s="40">
        <f t="shared" si="11"/>
        <v>21.015000000000004</v>
      </c>
      <c r="Q101" s="40">
        <f t="shared" si="11"/>
        <v>9.7375000000000007</v>
      </c>
      <c r="R101" s="40">
        <f t="shared" si="11"/>
        <v>21.6</v>
      </c>
      <c r="S101" s="40">
        <f t="shared" si="11"/>
        <v>11.252500000000005</v>
      </c>
      <c r="T101" s="40">
        <f t="shared" si="11"/>
        <v>6.1600000000000037</v>
      </c>
      <c r="U101" s="40">
        <f t="shared" si="11"/>
        <v>-10.515000000000001</v>
      </c>
      <c r="V101" s="40">
        <f t="shared" si="11"/>
        <v>-5.9075000000000006</v>
      </c>
      <c r="W101" s="40">
        <f t="shared" si="11"/>
        <v>-1.4450000000000003</v>
      </c>
      <c r="X101" s="40">
        <f t="shared" si="11"/>
        <v>19.4575</v>
      </c>
      <c r="Y101" s="40">
        <f t="shared" si="11"/>
        <v>20.727499999999999</v>
      </c>
      <c r="Z101" s="40">
        <f t="shared" si="11"/>
        <v>-11.732500000000002</v>
      </c>
      <c r="AA101" s="40">
        <f t="shared" si="11"/>
        <v>-0.44499999999999673</v>
      </c>
      <c r="AB101" s="41">
        <f t="shared" si="11"/>
        <v>-4.3250000000000011</v>
      </c>
    </row>
    <row r="102" spans="2:28" ht="17.25" thickTop="1" thickBot="1" x14ac:dyDescent="0.3">
      <c r="B102" s="42" t="str">
        <f>B67</f>
        <v>29.07.2022</v>
      </c>
      <c r="C102" s="45">
        <f t="shared" si="5"/>
        <v>86.28749999999998</v>
      </c>
      <c r="D102" s="46">
        <f t="shared" si="6"/>
        <v>-129.95249999999999</v>
      </c>
      <c r="E102" s="51">
        <f t="shared" si="11"/>
        <v>-2.6675000000000004</v>
      </c>
      <c r="F102" s="40">
        <f t="shared" si="11"/>
        <v>0.32750000000000057</v>
      </c>
      <c r="G102" s="40">
        <f t="shared" si="11"/>
        <v>-8.8949999999999996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-9.1149999999999984</v>
      </c>
      <c r="L102" s="40">
        <f t="shared" si="11"/>
        <v>-6.9875000000000007</v>
      </c>
      <c r="M102" s="40">
        <f t="shared" si="11"/>
        <v>12.367499999999996</v>
      </c>
      <c r="N102" s="40">
        <f t="shared" si="11"/>
        <v>-0.9775000000000027</v>
      </c>
      <c r="O102" s="40">
        <f t="shared" si="11"/>
        <v>-17.692499999999999</v>
      </c>
      <c r="P102" s="40">
        <f t="shared" si="11"/>
        <v>5.6049999999999969</v>
      </c>
      <c r="Q102" s="40">
        <f t="shared" si="11"/>
        <v>11.792500000000004</v>
      </c>
      <c r="R102" s="40">
        <f t="shared" si="11"/>
        <v>-18.240000000000002</v>
      </c>
      <c r="S102" s="40">
        <f t="shared" si="11"/>
        <v>-19.224999999999998</v>
      </c>
      <c r="T102" s="40">
        <f t="shared" si="11"/>
        <v>-9.4550000000000001</v>
      </c>
      <c r="U102" s="40">
        <f t="shared" si="11"/>
        <v>-8.3299999999999965</v>
      </c>
      <c r="V102" s="40">
        <f t="shared" si="11"/>
        <v>-4.9749999999999979</v>
      </c>
      <c r="W102" s="40">
        <f t="shared" si="11"/>
        <v>16.484999999999996</v>
      </c>
      <c r="X102" s="40">
        <f t="shared" si="11"/>
        <v>-13.887499999999999</v>
      </c>
      <c r="Y102" s="40">
        <f t="shared" si="11"/>
        <v>-1.259999999999998</v>
      </c>
      <c r="Z102" s="40">
        <f t="shared" si="11"/>
        <v>-8.245000000000001</v>
      </c>
      <c r="AA102" s="40">
        <f t="shared" si="11"/>
        <v>17.537499999999994</v>
      </c>
      <c r="AB102" s="41">
        <f t="shared" si="11"/>
        <v>22.172500000000003</v>
      </c>
    </row>
    <row r="103" spans="2:28" ht="17.25" thickTop="1" thickBot="1" x14ac:dyDescent="0.3">
      <c r="B103" s="42" t="str">
        <f t="shared" si="4"/>
        <v>30.07.2022</v>
      </c>
      <c r="C103" s="45">
        <f t="shared" si="5"/>
        <v>0</v>
      </c>
      <c r="D103" s="46">
        <f t="shared" si="6"/>
        <v>-221.55</v>
      </c>
      <c r="E103" s="51">
        <f t="shared" si="11"/>
        <v>-13.024999999999999</v>
      </c>
      <c r="F103" s="40">
        <f t="shared" si="11"/>
        <v>-1.7800000000000011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-9.39</v>
      </c>
      <c r="L103" s="40">
        <f t="shared" si="11"/>
        <v>-10.050000000000001</v>
      </c>
      <c r="M103" s="40">
        <f t="shared" si="11"/>
        <v>-13.315000000000001</v>
      </c>
      <c r="N103" s="40">
        <f t="shared" si="11"/>
        <v>-14.655000000000001</v>
      </c>
      <c r="O103" s="40">
        <f t="shared" si="11"/>
        <v>-2.5999999999999996</v>
      </c>
      <c r="P103" s="40">
        <f t="shared" si="11"/>
        <v>-17.9925</v>
      </c>
      <c r="Q103" s="40">
        <f t="shared" si="11"/>
        <v>-4.3475000000000001</v>
      </c>
      <c r="R103" s="40">
        <f t="shared" si="11"/>
        <v>-19.267499999999998</v>
      </c>
      <c r="S103" s="40">
        <f t="shared" si="11"/>
        <v>-18.78</v>
      </c>
      <c r="T103" s="40">
        <f t="shared" si="11"/>
        <v>-19.16</v>
      </c>
      <c r="U103" s="40">
        <f t="shared" si="11"/>
        <v>-8.1300000000000008</v>
      </c>
      <c r="V103" s="40">
        <f t="shared" si="11"/>
        <v>-4.6899999999999995</v>
      </c>
      <c r="W103" s="40">
        <f t="shared" si="11"/>
        <v>-1.6374999999999993</v>
      </c>
      <c r="X103" s="40">
        <f t="shared" si="11"/>
        <v>-8.5900000000000016</v>
      </c>
      <c r="Y103" s="40">
        <f t="shared" si="11"/>
        <v>-8.4725000000000019</v>
      </c>
      <c r="Z103" s="40">
        <f t="shared" si="11"/>
        <v>-18.990000000000002</v>
      </c>
      <c r="AA103" s="40">
        <f t="shared" si="11"/>
        <v>-15.8</v>
      </c>
      <c r="AB103" s="41">
        <f t="shared" si="11"/>
        <v>-10.8775</v>
      </c>
    </row>
    <row r="104" spans="2:28" ht="16.5" thickTop="1" x14ac:dyDescent="0.25">
      <c r="B104" s="43" t="str">
        <f t="shared" si="4"/>
        <v>31.07.2022</v>
      </c>
      <c r="C104" s="53">
        <f t="shared" si="5"/>
        <v>46.697499999999991</v>
      </c>
      <c r="D104" s="54">
        <f t="shared" si="6"/>
        <v>-123.19749999999999</v>
      </c>
      <c r="E104" s="55">
        <f t="shared" si="11"/>
        <v>5.9849999999999994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-9.9675000000000011</v>
      </c>
      <c r="L104" s="56">
        <f t="shared" si="11"/>
        <v>-9.7749999999999986</v>
      </c>
      <c r="M104" s="56">
        <f t="shared" si="11"/>
        <v>-9.8299999999999983</v>
      </c>
      <c r="N104" s="56">
        <f t="shared" si="11"/>
        <v>-1.4149999999999991</v>
      </c>
      <c r="O104" s="56">
        <f t="shared" si="11"/>
        <v>-4.797500000000003</v>
      </c>
      <c r="P104" s="56">
        <f t="shared" si="11"/>
        <v>-13.085000000000003</v>
      </c>
      <c r="Q104" s="56">
        <f t="shared" si="11"/>
        <v>8.9649999999999999</v>
      </c>
      <c r="R104" s="56">
        <f t="shared" si="11"/>
        <v>-9.4824999999999982</v>
      </c>
      <c r="S104" s="56">
        <f t="shared" si="11"/>
        <v>-12.657500000000001</v>
      </c>
      <c r="T104" s="56">
        <f t="shared" si="11"/>
        <v>-17.5</v>
      </c>
      <c r="U104" s="56">
        <f t="shared" si="11"/>
        <v>-2.7300000000000004</v>
      </c>
      <c r="V104" s="56">
        <f t="shared" si="11"/>
        <v>-18.239999999999998</v>
      </c>
      <c r="W104" s="56">
        <f t="shared" si="11"/>
        <v>-11.604999999999999</v>
      </c>
      <c r="X104" s="56">
        <f t="shared" si="11"/>
        <v>-2.1125000000000025</v>
      </c>
      <c r="Y104" s="56">
        <f t="shared" si="11"/>
        <v>19.91</v>
      </c>
      <c r="Z104" s="56">
        <f t="shared" si="11"/>
        <v>3.6424999999999983</v>
      </c>
      <c r="AA104" s="56">
        <f t="shared" si="11"/>
        <v>5.3699999999999992</v>
      </c>
      <c r="AB104" s="57">
        <f t="shared" si="11"/>
        <v>2.8249999999999957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C437-0AE2-4208-BBA7-AAD68E95B343}">
  <sheetPr codeName="Sheet4"/>
  <dimension ref="B2:AG105"/>
  <sheetViews>
    <sheetView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01.07.2022</v>
      </c>
      <c r="C4" s="73">
        <f>SUM(E4:AB4)</f>
        <v>49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3</v>
      </c>
      <c r="P4" s="40">
        <v>5</v>
      </c>
      <c r="Q4" s="40">
        <v>11</v>
      </c>
      <c r="R4" s="40">
        <v>30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02.07.2022</v>
      </c>
      <c r="C5" s="73">
        <f>SUM(E5:AB5)</f>
        <v>0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03.07.2022</v>
      </c>
      <c r="C6" s="73">
        <f t="shared" ref="C6:C33" si="0">SUM(E6:AB6)</f>
        <v>0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04.07.2022</v>
      </c>
      <c r="C7" s="73">
        <f t="shared" si="0"/>
        <v>15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15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05.07.2022</v>
      </c>
      <c r="C8" s="73">
        <f t="shared" si="0"/>
        <v>55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39</v>
      </c>
      <c r="R8" s="40">
        <v>0</v>
      </c>
      <c r="S8" s="40">
        <v>5</v>
      </c>
      <c r="T8" s="40">
        <v>0</v>
      </c>
      <c r="U8" s="40">
        <v>0</v>
      </c>
      <c r="V8" s="40">
        <v>11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06.07.2022</v>
      </c>
      <c r="C9" s="73">
        <f t="shared" si="0"/>
        <v>0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07.07.2022</v>
      </c>
      <c r="C10" s="73">
        <f t="shared" si="0"/>
        <v>0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08.07.2022</v>
      </c>
      <c r="C11" s="73">
        <f t="shared" si="0"/>
        <v>0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09.07.2022</v>
      </c>
      <c r="C12" s="73">
        <f t="shared" si="0"/>
        <v>0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10.07.2022</v>
      </c>
      <c r="C13" s="73">
        <f t="shared" si="0"/>
        <v>0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11.07.2022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12.07.2022</v>
      </c>
      <c r="C15" s="73">
        <f t="shared" si="0"/>
        <v>0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13.07.2022</v>
      </c>
      <c r="C16" s="73">
        <f t="shared" si="0"/>
        <v>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14.07.2022</v>
      </c>
      <c r="C17" s="73">
        <f t="shared" si="0"/>
        <v>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15.07.2022</v>
      </c>
      <c r="C18" s="73">
        <f t="shared" si="0"/>
        <v>23</v>
      </c>
      <c r="D18" s="74"/>
      <c r="E18" s="39">
        <v>0</v>
      </c>
      <c r="F18" s="40">
        <v>9</v>
      </c>
      <c r="G18" s="40">
        <v>14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16.07.2022</v>
      </c>
      <c r="C19" s="73">
        <f t="shared" si="0"/>
        <v>99</v>
      </c>
      <c r="D19" s="74"/>
      <c r="E19" s="39">
        <v>0</v>
      </c>
      <c r="F19" s="40">
        <v>7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24</v>
      </c>
      <c r="Y19" s="40">
        <v>22</v>
      </c>
      <c r="Z19" s="40">
        <v>22</v>
      </c>
      <c r="AA19" s="40">
        <v>11</v>
      </c>
      <c r="AB19" s="41">
        <v>13</v>
      </c>
    </row>
    <row r="20" spans="2:28" ht="17.25" thickTop="1" thickBot="1" x14ac:dyDescent="0.3">
      <c r="B20" s="42" t="str">
        <f>'Angazirana aFRR energija'!B20</f>
        <v>17.07.2022</v>
      </c>
      <c r="C20" s="73">
        <f t="shared" si="0"/>
        <v>14</v>
      </c>
      <c r="D20" s="74"/>
      <c r="E20" s="39">
        <v>14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18.07.2022</v>
      </c>
      <c r="C21" s="73">
        <f t="shared" si="0"/>
        <v>0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19.07.2022</v>
      </c>
      <c r="C22" s="73">
        <f t="shared" si="0"/>
        <v>0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20.07.2022</v>
      </c>
      <c r="C23" s="73">
        <f t="shared" si="0"/>
        <v>4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4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21.07.2022</v>
      </c>
      <c r="C24" s="73">
        <f t="shared" si="0"/>
        <v>0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22.07.2022</v>
      </c>
      <c r="C25" s="73">
        <f t="shared" si="0"/>
        <v>321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21</v>
      </c>
      <c r="R25" s="40">
        <v>60</v>
      </c>
      <c r="S25" s="40">
        <v>23</v>
      </c>
      <c r="T25" s="40">
        <v>0</v>
      </c>
      <c r="U25" s="40">
        <v>0</v>
      </c>
      <c r="V25" s="40">
        <v>0</v>
      </c>
      <c r="W25" s="40">
        <v>33</v>
      </c>
      <c r="X25" s="40">
        <v>74</v>
      </c>
      <c r="Y25" s="40">
        <v>55</v>
      </c>
      <c r="Z25" s="40">
        <v>55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23.07.2022</v>
      </c>
      <c r="C26" s="73">
        <f t="shared" si="0"/>
        <v>66</v>
      </c>
      <c r="D26" s="74"/>
      <c r="E26" s="39">
        <v>0</v>
      </c>
      <c r="F26" s="40">
        <v>21</v>
      </c>
      <c r="G26" s="40">
        <v>13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13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19</v>
      </c>
    </row>
    <row r="27" spans="2:28" ht="17.25" thickTop="1" thickBot="1" x14ac:dyDescent="0.3">
      <c r="B27" s="42" t="str">
        <f>'Angazirana aFRR energija'!B27</f>
        <v>24.07.2022</v>
      </c>
      <c r="C27" s="73">
        <f t="shared" si="0"/>
        <v>101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66</v>
      </c>
      <c r="X27" s="40">
        <v>35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25.07.2022</v>
      </c>
      <c r="C28" s="73">
        <f t="shared" si="0"/>
        <v>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26.07.2022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27.07.2022</v>
      </c>
      <c r="C30" s="73">
        <f t="shared" si="0"/>
        <v>6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6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28.07.2022</v>
      </c>
      <c r="C31" s="73">
        <f t="shared" si="0"/>
        <v>294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11</v>
      </c>
      <c r="P31" s="40">
        <v>27</v>
      </c>
      <c r="Q31" s="40">
        <v>47</v>
      </c>
      <c r="R31" s="40">
        <v>23</v>
      </c>
      <c r="S31" s="40">
        <v>44</v>
      </c>
      <c r="T31" s="40">
        <v>31</v>
      </c>
      <c r="U31" s="40">
        <v>44</v>
      </c>
      <c r="V31" s="40">
        <v>23</v>
      </c>
      <c r="W31" s="40">
        <v>34</v>
      </c>
      <c r="X31" s="40">
        <v>0</v>
      </c>
      <c r="Y31" s="40">
        <v>0</v>
      </c>
      <c r="Z31" s="40">
        <v>10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29.07.2022</v>
      </c>
      <c r="C32" s="73">
        <f t="shared" si="0"/>
        <v>0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30.07.2022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31.07.2022</v>
      </c>
      <c r="C34" s="75">
        <f>SUM(E34:AB34)</f>
        <v>0</v>
      </c>
      <c r="D34" s="76"/>
      <c r="E34" s="39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1">
        <v>0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01.07.2022</v>
      </c>
      <c r="C39" s="73">
        <f>SUM(E39:AB39)</f>
        <v>0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02.07.2022</v>
      </c>
      <c r="C40" s="73">
        <f t="shared" ref="C40:C68" si="2">SUM(E40:AB40)</f>
        <v>-395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-3</v>
      </c>
      <c r="Q40" s="40">
        <v>-23</v>
      </c>
      <c r="R40" s="40">
        <v>-23</v>
      </c>
      <c r="S40" s="40">
        <v>-23</v>
      </c>
      <c r="T40" s="40">
        <v>-28</v>
      </c>
      <c r="U40" s="40">
        <v>-46</v>
      </c>
      <c r="V40" s="40">
        <v>-40</v>
      </c>
      <c r="W40" s="40">
        <v>-43</v>
      </c>
      <c r="X40" s="40">
        <v>-35</v>
      </c>
      <c r="Y40" s="40">
        <v>-38</v>
      </c>
      <c r="Z40" s="40">
        <v>-37</v>
      </c>
      <c r="AA40" s="40">
        <v>-33</v>
      </c>
      <c r="AB40" s="41">
        <v>-23</v>
      </c>
    </row>
    <row r="41" spans="2:33" ht="17.25" thickTop="1" thickBot="1" x14ac:dyDescent="0.3">
      <c r="B41" s="42" t="str">
        <f t="shared" si="1"/>
        <v>03.07.2022</v>
      </c>
      <c r="C41" s="73">
        <f t="shared" si="2"/>
        <v>-548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-50</v>
      </c>
      <c r="P41" s="40">
        <v>-50</v>
      </c>
      <c r="Q41" s="40">
        <v>-20</v>
      </c>
      <c r="R41" s="40">
        <v>-23</v>
      </c>
      <c r="S41" s="40">
        <v>-20</v>
      </c>
      <c r="T41" s="40">
        <v>0</v>
      </c>
      <c r="U41" s="40">
        <v>-35</v>
      </c>
      <c r="V41" s="40">
        <v>-50</v>
      </c>
      <c r="W41" s="40">
        <v>-50</v>
      </c>
      <c r="X41" s="40">
        <v>-50</v>
      </c>
      <c r="Y41" s="40">
        <v>-50</v>
      </c>
      <c r="Z41" s="40">
        <v>-50</v>
      </c>
      <c r="AA41" s="40">
        <v>-50</v>
      </c>
      <c r="AB41" s="41">
        <v>-50</v>
      </c>
    </row>
    <row r="42" spans="2:33" ht="17.25" thickTop="1" thickBot="1" x14ac:dyDescent="0.3">
      <c r="B42" s="42" t="str">
        <f t="shared" si="1"/>
        <v>04.07.2022</v>
      </c>
      <c r="C42" s="73">
        <f t="shared" si="2"/>
        <v>-81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-7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-26</v>
      </c>
      <c r="Z42" s="40">
        <v>-37</v>
      </c>
      <c r="AA42" s="40">
        <v>0</v>
      </c>
      <c r="AB42" s="41">
        <v>-11</v>
      </c>
    </row>
    <row r="43" spans="2:33" ht="17.25" thickTop="1" thickBot="1" x14ac:dyDescent="0.3">
      <c r="B43" s="42" t="str">
        <f t="shared" si="1"/>
        <v>05.07.2022</v>
      </c>
      <c r="C43" s="73">
        <f t="shared" si="2"/>
        <v>-156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-8</v>
      </c>
      <c r="X43" s="40">
        <v>-20</v>
      </c>
      <c r="Y43" s="40">
        <v>-23</v>
      </c>
      <c r="Z43" s="40">
        <v>-23</v>
      </c>
      <c r="AA43" s="40">
        <v>-38</v>
      </c>
      <c r="AB43" s="41">
        <v>-44</v>
      </c>
    </row>
    <row r="44" spans="2:33" ht="17.25" thickTop="1" thickBot="1" x14ac:dyDescent="0.3">
      <c r="B44" s="42" t="str">
        <f t="shared" si="1"/>
        <v>06.07.2022</v>
      </c>
      <c r="C44" s="73">
        <f t="shared" si="2"/>
        <v>-490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-50</v>
      </c>
      <c r="Q44" s="40">
        <v>-50</v>
      </c>
      <c r="R44" s="40">
        <v>-50</v>
      </c>
      <c r="S44" s="40">
        <v>-50</v>
      </c>
      <c r="T44" s="40">
        <v>-41</v>
      </c>
      <c r="U44" s="40">
        <v>-50</v>
      </c>
      <c r="V44" s="40">
        <v>-23</v>
      </c>
      <c r="W44" s="40">
        <v>-21</v>
      </c>
      <c r="X44" s="40">
        <v>-19</v>
      </c>
      <c r="Y44" s="40">
        <v>-23</v>
      </c>
      <c r="Z44" s="40">
        <v>-39</v>
      </c>
      <c r="AA44" s="40">
        <v>-38</v>
      </c>
      <c r="AB44" s="41">
        <v>-36</v>
      </c>
    </row>
    <row r="45" spans="2:33" ht="16.5" customHeight="1" thickTop="1" thickBot="1" x14ac:dyDescent="0.3">
      <c r="B45" s="42" t="str">
        <f t="shared" si="1"/>
        <v>07.07.2022</v>
      </c>
      <c r="C45" s="73">
        <f t="shared" si="2"/>
        <v>-442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-23</v>
      </c>
      <c r="Q45" s="40">
        <v>-46</v>
      </c>
      <c r="R45" s="40">
        <v>-50</v>
      </c>
      <c r="S45" s="40">
        <v>-50</v>
      </c>
      <c r="T45" s="40">
        <v>-50</v>
      </c>
      <c r="U45" s="40">
        <v>-50</v>
      </c>
      <c r="V45" s="40">
        <v>-47</v>
      </c>
      <c r="W45" s="40">
        <v>-31</v>
      </c>
      <c r="X45" s="40">
        <v>-15</v>
      </c>
      <c r="Y45" s="40">
        <v>-15</v>
      </c>
      <c r="Z45" s="40">
        <v>-23</v>
      </c>
      <c r="AA45" s="40">
        <v>-23</v>
      </c>
      <c r="AB45" s="41">
        <v>-19</v>
      </c>
    </row>
    <row r="46" spans="2:33" ht="17.25" thickTop="1" thickBot="1" x14ac:dyDescent="0.3">
      <c r="B46" s="42" t="str">
        <f t="shared" si="1"/>
        <v>08.07.2022</v>
      </c>
      <c r="C46" s="73">
        <f t="shared" si="2"/>
        <v>-216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-15</v>
      </c>
      <c r="Q46" s="40">
        <v>-25</v>
      </c>
      <c r="R46" s="40">
        <v>-36</v>
      </c>
      <c r="S46" s="40">
        <v>-38</v>
      </c>
      <c r="T46" s="40">
        <v>-15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-47</v>
      </c>
      <c r="AB46" s="41">
        <v>-40</v>
      </c>
    </row>
    <row r="47" spans="2:33" ht="17.25" thickTop="1" thickBot="1" x14ac:dyDescent="0.3">
      <c r="B47" s="42" t="str">
        <f t="shared" si="1"/>
        <v>09.07.2022</v>
      </c>
      <c r="C47" s="73">
        <f t="shared" si="2"/>
        <v>-144</v>
      </c>
      <c r="D47" s="74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-15</v>
      </c>
      <c r="R47" s="40">
        <v>-18</v>
      </c>
      <c r="S47" s="40">
        <v>-21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-50</v>
      </c>
      <c r="AB47" s="41">
        <v>-40</v>
      </c>
    </row>
    <row r="48" spans="2:33" ht="17.25" thickTop="1" thickBot="1" x14ac:dyDescent="0.3">
      <c r="B48" s="42" t="str">
        <f t="shared" si="1"/>
        <v>10.07.2022</v>
      </c>
      <c r="C48" s="73">
        <f t="shared" si="2"/>
        <v>-268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-15</v>
      </c>
      <c r="P48" s="40">
        <v>-45</v>
      </c>
      <c r="Q48" s="40">
        <v>-45</v>
      </c>
      <c r="R48" s="40">
        <v>-35</v>
      </c>
      <c r="S48" s="40">
        <v>-23</v>
      </c>
      <c r="T48" s="40">
        <v>-44</v>
      </c>
      <c r="U48" s="40">
        <v>-23</v>
      </c>
      <c r="V48" s="40">
        <v>0</v>
      </c>
      <c r="W48" s="40">
        <v>0</v>
      </c>
      <c r="X48" s="40">
        <v>0</v>
      </c>
      <c r="Y48" s="40">
        <v>0</v>
      </c>
      <c r="Z48" s="40">
        <v>-23</v>
      </c>
      <c r="AA48" s="40">
        <v>-15</v>
      </c>
      <c r="AB48" s="41">
        <v>0</v>
      </c>
    </row>
    <row r="49" spans="2:28" ht="17.25" thickTop="1" thickBot="1" x14ac:dyDescent="0.3">
      <c r="B49" s="42" t="str">
        <f t="shared" si="1"/>
        <v>11.07.2022</v>
      </c>
      <c r="C49" s="73">
        <f t="shared" si="2"/>
        <v>0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12.07.2022</v>
      </c>
      <c r="C50" s="73">
        <f t="shared" si="2"/>
        <v>-81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-41</v>
      </c>
      <c r="AB50" s="41">
        <v>-40</v>
      </c>
    </row>
    <row r="51" spans="2:28" ht="17.25" thickTop="1" thickBot="1" x14ac:dyDescent="0.3">
      <c r="B51" s="42" t="str">
        <f t="shared" si="1"/>
        <v>13.07.2022</v>
      </c>
      <c r="C51" s="73">
        <f t="shared" si="2"/>
        <v>-530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-36</v>
      </c>
      <c r="O51" s="40">
        <v>-25</v>
      </c>
      <c r="P51" s="40">
        <v>-40</v>
      </c>
      <c r="Q51" s="40">
        <v>-20</v>
      </c>
      <c r="R51" s="40">
        <v>-30</v>
      </c>
      <c r="S51" s="40">
        <v>-30</v>
      </c>
      <c r="T51" s="40">
        <v>-30</v>
      </c>
      <c r="U51" s="40">
        <v>-29</v>
      </c>
      <c r="V51" s="40">
        <v>-42</v>
      </c>
      <c r="W51" s="40">
        <v>-23</v>
      </c>
      <c r="X51" s="40">
        <v>-45</v>
      </c>
      <c r="Y51" s="40">
        <v>-49</v>
      </c>
      <c r="Z51" s="40">
        <v>-50</v>
      </c>
      <c r="AA51" s="40">
        <v>-48</v>
      </c>
      <c r="AB51" s="41">
        <v>-33</v>
      </c>
    </row>
    <row r="52" spans="2:28" ht="17.25" thickTop="1" thickBot="1" x14ac:dyDescent="0.3">
      <c r="B52" s="42" t="str">
        <f t="shared" si="1"/>
        <v>14.07.2022</v>
      </c>
      <c r="C52" s="73">
        <f t="shared" si="2"/>
        <v>-67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-30</v>
      </c>
      <c r="O52" s="40">
        <v>-30</v>
      </c>
      <c r="P52" s="40">
        <v>-7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15.07.2022</v>
      </c>
      <c r="C53" s="73">
        <f t="shared" si="2"/>
        <v>-195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-35</v>
      </c>
      <c r="O53" s="40">
        <v>-39</v>
      </c>
      <c r="P53" s="40">
        <v>-40</v>
      </c>
      <c r="Q53" s="40">
        <v>-13</v>
      </c>
      <c r="R53" s="40">
        <v>-15</v>
      </c>
      <c r="S53" s="40">
        <v>-17</v>
      </c>
      <c r="T53" s="40">
        <v>-19</v>
      </c>
      <c r="U53" s="40">
        <v>-17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16.07.2022</v>
      </c>
      <c r="C54" s="73">
        <f t="shared" si="2"/>
        <v>-58</v>
      </c>
      <c r="D54" s="74"/>
      <c r="E54" s="39">
        <v>-14</v>
      </c>
      <c r="F54" s="40">
        <v>-2</v>
      </c>
      <c r="G54" s="40">
        <v>-17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-25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17.07.2022</v>
      </c>
      <c r="C55" s="73">
        <f t="shared" si="2"/>
        <v>-20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-20</v>
      </c>
      <c r="AB55" s="41">
        <v>0</v>
      </c>
    </row>
    <row r="56" spans="2:28" ht="17.25" thickTop="1" thickBot="1" x14ac:dyDescent="0.3">
      <c r="B56" s="42" t="str">
        <f t="shared" si="1"/>
        <v>18.07.2022</v>
      </c>
      <c r="C56" s="73">
        <f t="shared" si="2"/>
        <v>-30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-15</v>
      </c>
      <c r="T56" s="40">
        <v>-15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19.07.2022</v>
      </c>
      <c r="C57" s="73">
        <f t="shared" si="2"/>
        <v>-136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-15</v>
      </c>
      <c r="Q57" s="40">
        <v>-18</v>
      </c>
      <c r="R57" s="40">
        <v>-38</v>
      </c>
      <c r="S57" s="40">
        <v>-38</v>
      </c>
      <c r="T57" s="40">
        <v>-24</v>
      </c>
      <c r="U57" s="40">
        <v>0</v>
      </c>
      <c r="V57" s="40">
        <v>0</v>
      </c>
      <c r="W57" s="40">
        <v>-3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20.07.2022</v>
      </c>
      <c r="C58" s="73">
        <f t="shared" si="2"/>
        <v>-83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-17</v>
      </c>
      <c r="Q58" s="40">
        <v>-39</v>
      </c>
      <c r="R58" s="40">
        <v>-25</v>
      </c>
      <c r="S58" s="40">
        <v>-2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21.07.2022</v>
      </c>
      <c r="C59" s="73">
        <f t="shared" si="2"/>
        <v>-227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-26</v>
      </c>
      <c r="P59" s="40">
        <v>-40</v>
      </c>
      <c r="Q59" s="40">
        <v>-37</v>
      </c>
      <c r="R59" s="40">
        <v>-22</v>
      </c>
      <c r="S59" s="40">
        <v>-24</v>
      </c>
      <c r="T59" s="40">
        <v>-24</v>
      </c>
      <c r="U59" s="40">
        <v>-24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-17</v>
      </c>
      <c r="AB59" s="41">
        <v>-13</v>
      </c>
    </row>
    <row r="60" spans="2:28" ht="17.25" thickTop="1" thickBot="1" x14ac:dyDescent="0.3">
      <c r="B60" s="42" t="str">
        <f t="shared" si="1"/>
        <v>22.07.2022</v>
      </c>
      <c r="C60" s="73">
        <f t="shared" si="2"/>
        <v>-115</v>
      </c>
      <c r="D60" s="74"/>
      <c r="E60" s="39">
        <v>-12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-33</v>
      </c>
      <c r="P60" s="40">
        <v>-37</v>
      </c>
      <c r="Q60" s="40">
        <v>-14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-19</v>
      </c>
      <c r="AB60" s="41">
        <v>0</v>
      </c>
    </row>
    <row r="61" spans="2:28" ht="17.25" thickTop="1" thickBot="1" x14ac:dyDescent="0.3">
      <c r="B61" s="42" t="str">
        <f t="shared" si="1"/>
        <v>23.07.2022</v>
      </c>
      <c r="C61" s="73">
        <f t="shared" si="2"/>
        <v>-8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-8</v>
      </c>
    </row>
    <row r="62" spans="2:28" ht="17.25" thickTop="1" thickBot="1" x14ac:dyDescent="0.3">
      <c r="B62" s="42" t="str">
        <f t="shared" si="1"/>
        <v>24.07.2022</v>
      </c>
      <c r="C62" s="73">
        <f t="shared" si="2"/>
        <v>-372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-41</v>
      </c>
      <c r="N62" s="40">
        <v>-42</v>
      </c>
      <c r="O62" s="40">
        <v>-23</v>
      </c>
      <c r="P62" s="40">
        <v>-39</v>
      </c>
      <c r="Q62" s="40">
        <v>-33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-44</v>
      </c>
      <c r="Z62" s="40">
        <v>-50</v>
      </c>
      <c r="AA62" s="40">
        <v>-50</v>
      </c>
      <c r="AB62" s="41">
        <v>-50</v>
      </c>
    </row>
    <row r="63" spans="2:28" ht="17.25" thickTop="1" thickBot="1" x14ac:dyDescent="0.3">
      <c r="B63" s="42" t="str">
        <f t="shared" si="1"/>
        <v>25.07.2022</v>
      </c>
      <c r="C63" s="73">
        <f t="shared" si="2"/>
        <v>-369</v>
      </c>
      <c r="D63" s="74"/>
      <c r="E63" s="39">
        <v>-14</v>
      </c>
      <c r="F63" s="40">
        <v>-11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-50</v>
      </c>
      <c r="O63" s="40">
        <v>-50</v>
      </c>
      <c r="P63" s="40">
        <v>-49</v>
      </c>
      <c r="Q63" s="40">
        <v>-48</v>
      </c>
      <c r="R63" s="40">
        <v>-7</v>
      </c>
      <c r="S63" s="40">
        <v>-20</v>
      </c>
      <c r="T63" s="40">
        <v>-20</v>
      </c>
      <c r="U63" s="40">
        <v>-20</v>
      </c>
      <c r="V63" s="40">
        <v>-20</v>
      </c>
      <c r="W63" s="40">
        <v>0</v>
      </c>
      <c r="X63" s="40">
        <v>0</v>
      </c>
      <c r="Y63" s="40">
        <v>0</v>
      </c>
      <c r="Z63" s="40">
        <v>0</v>
      </c>
      <c r="AA63" s="40">
        <v>-40</v>
      </c>
      <c r="AB63" s="41">
        <v>-20</v>
      </c>
    </row>
    <row r="64" spans="2:28" ht="17.25" thickTop="1" thickBot="1" x14ac:dyDescent="0.3">
      <c r="B64" s="42" t="str">
        <f t="shared" si="1"/>
        <v>26.07.2022</v>
      </c>
      <c r="C64" s="73">
        <f t="shared" si="2"/>
        <v>-366</v>
      </c>
      <c r="D64" s="74"/>
      <c r="E64" s="39">
        <v>-11</v>
      </c>
      <c r="F64" s="40">
        <v>-16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-40</v>
      </c>
      <c r="N64" s="40">
        <v>-23</v>
      </c>
      <c r="O64" s="40">
        <v>-32</v>
      </c>
      <c r="P64" s="40">
        <v>-46</v>
      </c>
      <c r="Q64" s="40">
        <v>-23</v>
      </c>
      <c r="R64" s="40">
        <v>-23</v>
      </c>
      <c r="S64" s="40">
        <v>-23</v>
      </c>
      <c r="T64" s="40">
        <v>-23</v>
      </c>
      <c r="U64" s="40">
        <v>-7</v>
      </c>
      <c r="V64" s="40">
        <v>0</v>
      </c>
      <c r="W64" s="40">
        <v>0</v>
      </c>
      <c r="X64" s="40">
        <v>0</v>
      </c>
      <c r="Y64" s="40">
        <v>0</v>
      </c>
      <c r="Z64" s="40">
        <v>-47</v>
      </c>
      <c r="AA64" s="40">
        <v>-26</v>
      </c>
      <c r="AB64" s="41">
        <v>-26</v>
      </c>
    </row>
    <row r="65" spans="2:28" ht="17.25" thickTop="1" thickBot="1" x14ac:dyDescent="0.3">
      <c r="B65" s="42" t="str">
        <f t="shared" si="1"/>
        <v>27.07.2022</v>
      </c>
      <c r="C65" s="73">
        <f t="shared" si="2"/>
        <v>-191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-1</v>
      </c>
      <c r="L65" s="40">
        <v>-15</v>
      </c>
      <c r="M65" s="40">
        <v>0</v>
      </c>
      <c r="N65" s="40">
        <v>-45</v>
      </c>
      <c r="O65" s="40">
        <v>-45</v>
      </c>
      <c r="P65" s="40">
        <v>-45</v>
      </c>
      <c r="Q65" s="40">
        <v>-23</v>
      </c>
      <c r="R65" s="40">
        <v>-17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28.07.2022</v>
      </c>
      <c r="C66" s="73">
        <f t="shared" si="2"/>
        <v>-47</v>
      </c>
      <c r="D66" s="74"/>
      <c r="E66" s="39">
        <v>-33</v>
      </c>
      <c r="F66" s="40">
        <v>-14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ht="17.25" thickTop="1" thickBot="1" x14ac:dyDescent="0.3">
      <c r="B67" s="42" t="str">
        <f t="shared" si="1"/>
        <v>29.07.2022</v>
      </c>
      <c r="C67" s="73">
        <f t="shared" si="2"/>
        <v>-443</v>
      </c>
      <c r="D67" s="74"/>
      <c r="E67" s="39">
        <v>-33</v>
      </c>
      <c r="F67" s="40">
        <v>-20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-12</v>
      </c>
      <c r="N67" s="40">
        <v>0</v>
      </c>
      <c r="O67" s="40">
        <v>-16</v>
      </c>
      <c r="P67" s="40">
        <v>-30</v>
      </c>
      <c r="Q67" s="40">
        <v>-19</v>
      </c>
      <c r="R67" s="40">
        <v>0</v>
      </c>
      <c r="S67" s="40">
        <v>-41</v>
      </c>
      <c r="T67" s="40">
        <v>-46</v>
      </c>
      <c r="U67" s="40">
        <v>-46</v>
      </c>
      <c r="V67" s="40">
        <v>-37</v>
      </c>
      <c r="W67" s="40">
        <v>-50</v>
      </c>
      <c r="X67" s="40">
        <v>0</v>
      </c>
      <c r="Y67" s="40">
        <v>-17</v>
      </c>
      <c r="Z67" s="40">
        <v>-20</v>
      </c>
      <c r="AA67" s="40">
        <v>-33</v>
      </c>
      <c r="AB67" s="41">
        <v>-23</v>
      </c>
    </row>
    <row r="68" spans="2:28" ht="17.25" thickTop="1" thickBot="1" x14ac:dyDescent="0.3">
      <c r="B68" s="42" t="str">
        <f t="shared" si="1"/>
        <v>30.07.2022</v>
      </c>
      <c r="C68" s="73">
        <f t="shared" si="2"/>
        <v>-307</v>
      </c>
      <c r="D68" s="74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-30</v>
      </c>
      <c r="O68" s="40">
        <v>-50</v>
      </c>
      <c r="P68" s="40">
        <v>-35</v>
      </c>
      <c r="Q68" s="40">
        <v>-40</v>
      </c>
      <c r="R68" s="40">
        <v>-21</v>
      </c>
      <c r="S68" s="40">
        <v>-23</v>
      </c>
      <c r="T68" s="40">
        <v>-23</v>
      </c>
      <c r="U68" s="40">
        <v>-23</v>
      </c>
      <c r="V68" s="40">
        <v>0</v>
      </c>
      <c r="W68" s="40">
        <v>-24</v>
      </c>
      <c r="X68" s="40">
        <v>0</v>
      </c>
      <c r="Y68" s="40">
        <v>0</v>
      </c>
      <c r="Z68" s="40">
        <v>0</v>
      </c>
      <c r="AA68" s="40">
        <v>-38</v>
      </c>
      <c r="AB68" s="41">
        <v>0</v>
      </c>
    </row>
    <row r="69" spans="2:28" ht="16.5" thickTop="1" x14ac:dyDescent="0.25">
      <c r="B69" s="43" t="str">
        <f t="shared" si="1"/>
        <v>31.07.2022</v>
      </c>
      <c r="C69" s="75">
        <f>SUM(E69:AB69)</f>
        <v>-540</v>
      </c>
      <c r="D69" s="76"/>
      <c r="E69" s="39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-23</v>
      </c>
      <c r="O69" s="40">
        <v>-50</v>
      </c>
      <c r="P69" s="40">
        <v>-50</v>
      </c>
      <c r="Q69" s="40">
        <v>-50</v>
      </c>
      <c r="R69" s="40">
        <v>-46</v>
      </c>
      <c r="S69" s="40">
        <v>-50</v>
      </c>
      <c r="T69" s="40">
        <v>-50</v>
      </c>
      <c r="U69" s="40">
        <v>-50</v>
      </c>
      <c r="V69" s="40">
        <v>-50</v>
      </c>
      <c r="W69" s="40">
        <v>-40</v>
      </c>
      <c r="X69" s="40">
        <v>-43</v>
      </c>
      <c r="Y69" s="40">
        <v>-38</v>
      </c>
      <c r="Z69" s="40">
        <v>0</v>
      </c>
      <c r="AA69" s="40">
        <v>0</v>
      </c>
      <c r="AB69" s="41">
        <v>0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01.07.2022</v>
      </c>
      <c r="C74" s="45">
        <f>SUMIF(E74:AB74,"&gt;0")</f>
        <v>49</v>
      </c>
      <c r="D74" s="46">
        <f>SUMIF(E74:AB74,"&lt;0")</f>
        <v>0</v>
      </c>
      <c r="E74" s="47">
        <f>E4+E39</f>
        <v>0</v>
      </c>
      <c r="F74" s="48">
        <f t="shared" ref="F74:AB74" si="3">F4+F39</f>
        <v>0</v>
      </c>
      <c r="G74" s="48">
        <f t="shared" si="3"/>
        <v>0</v>
      </c>
      <c r="H74" s="48">
        <f t="shared" si="3"/>
        <v>0</v>
      </c>
      <c r="I74" s="48">
        <f t="shared" si="3"/>
        <v>0</v>
      </c>
      <c r="J74" s="48">
        <f t="shared" si="3"/>
        <v>0</v>
      </c>
      <c r="K74" s="48">
        <f t="shared" si="3"/>
        <v>0</v>
      </c>
      <c r="L74" s="48">
        <f t="shared" si="3"/>
        <v>0</v>
      </c>
      <c r="M74" s="48">
        <f t="shared" si="3"/>
        <v>0</v>
      </c>
      <c r="N74" s="48">
        <f t="shared" si="3"/>
        <v>0</v>
      </c>
      <c r="O74" s="48">
        <f t="shared" si="3"/>
        <v>3</v>
      </c>
      <c r="P74" s="48">
        <f t="shared" si="3"/>
        <v>5</v>
      </c>
      <c r="Q74" s="48">
        <f t="shared" si="3"/>
        <v>11</v>
      </c>
      <c r="R74" s="49">
        <f t="shared" si="3"/>
        <v>30</v>
      </c>
      <c r="S74" s="50">
        <f t="shared" si="3"/>
        <v>0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02.07.2022</v>
      </c>
      <c r="C75" s="45">
        <f t="shared" ref="C75:C104" si="5">SUMIF(E75:AB75,"&gt;0")</f>
        <v>0</v>
      </c>
      <c r="D75" s="46">
        <f t="shared" ref="D75:D104" si="6">SUMIF(E75:AB75,"&lt;0")</f>
        <v>-395</v>
      </c>
      <c r="E75" s="51">
        <f t="shared" ref="E75:AB85" si="7">E5+E40</f>
        <v>0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0</v>
      </c>
      <c r="P75" s="40">
        <f t="shared" si="7"/>
        <v>-3</v>
      </c>
      <c r="Q75" s="40">
        <f t="shared" si="7"/>
        <v>-23</v>
      </c>
      <c r="R75" s="40">
        <f t="shared" si="7"/>
        <v>-23</v>
      </c>
      <c r="S75" s="40">
        <f t="shared" si="7"/>
        <v>-23</v>
      </c>
      <c r="T75" s="40">
        <f t="shared" si="7"/>
        <v>-28</v>
      </c>
      <c r="U75" s="40">
        <f t="shared" si="7"/>
        <v>-46</v>
      </c>
      <c r="V75" s="40">
        <f t="shared" si="7"/>
        <v>-40</v>
      </c>
      <c r="W75" s="40">
        <f t="shared" si="7"/>
        <v>-43</v>
      </c>
      <c r="X75" s="40">
        <f t="shared" si="7"/>
        <v>-35</v>
      </c>
      <c r="Y75" s="40">
        <f t="shared" si="7"/>
        <v>-38</v>
      </c>
      <c r="Z75" s="40">
        <f t="shared" si="7"/>
        <v>-37</v>
      </c>
      <c r="AA75" s="40">
        <f t="shared" si="7"/>
        <v>-33</v>
      </c>
      <c r="AB75" s="41">
        <f t="shared" si="7"/>
        <v>-23</v>
      </c>
    </row>
    <row r="76" spans="2:28" ht="17.25" thickTop="1" thickBot="1" x14ac:dyDescent="0.3">
      <c r="B76" s="42" t="str">
        <f t="shared" si="4"/>
        <v>03.07.2022</v>
      </c>
      <c r="C76" s="45">
        <f t="shared" si="5"/>
        <v>0</v>
      </c>
      <c r="D76" s="46">
        <f t="shared" si="6"/>
        <v>-548</v>
      </c>
      <c r="E76" s="51">
        <f t="shared" si="7"/>
        <v>0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0</v>
      </c>
      <c r="O76" s="40">
        <f t="shared" si="7"/>
        <v>-50</v>
      </c>
      <c r="P76" s="40">
        <f t="shared" si="7"/>
        <v>-50</v>
      </c>
      <c r="Q76" s="40">
        <f t="shared" si="7"/>
        <v>-20</v>
      </c>
      <c r="R76" s="40">
        <f t="shared" si="7"/>
        <v>-23</v>
      </c>
      <c r="S76" s="40">
        <f t="shared" si="7"/>
        <v>-20</v>
      </c>
      <c r="T76" s="40">
        <f t="shared" si="7"/>
        <v>0</v>
      </c>
      <c r="U76" s="40">
        <f t="shared" si="7"/>
        <v>-35</v>
      </c>
      <c r="V76" s="40">
        <f t="shared" si="7"/>
        <v>-50</v>
      </c>
      <c r="W76" s="40">
        <f t="shared" si="7"/>
        <v>-50</v>
      </c>
      <c r="X76" s="40">
        <f t="shared" si="7"/>
        <v>-50</v>
      </c>
      <c r="Y76" s="40">
        <f t="shared" si="7"/>
        <v>-50</v>
      </c>
      <c r="Z76" s="40">
        <f t="shared" si="7"/>
        <v>-50</v>
      </c>
      <c r="AA76" s="40">
        <f t="shared" si="7"/>
        <v>-50</v>
      </c>
      <c r="AB76" s="41">
        <f t="shared" si="7"/>
        <v>-50</v>
      </c>
    </row>
    <row r="77" spans="2:28" ht="17.25" thickTop="1" thickBot="1" x14ac:dyDescent="0.3">
      <c r="B77" s="42" t="str">
        <f t="shared" si="4"/>
        <v>04.07.2022</v>
      </c>
      <c r="C77" s="45">
        <f t="shared" si="5"/>
        <v>15</v>
      </c>
      <c r="D77" s="46">
        <f t="shared" si="6"/>
        <v>-81</v>
      </c>
      <c r="E77" s="51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-7</v>
      </c>
      <c r="R77" s="40">
        <f t="shared" si="7"/>
        <v>15</v>
      </c>
      <c r="S77" s="40">
        <f t="shared" si="7"/>
        <v>0</v>
      </c>
      <c r="T77" s="40">
        <f t="shared" si="7"/>
        <v>0</v>
      </c>
      <c r="U77" s="40">
        <f t="shared" si="7"/>
        <v>0</v>
      </c>
      <c r="V77" s="40">
        <f t="shared" si="7"/>
        <v>0</v>
      </c>
      <c r="W77" s="40">
        <f t="shared" si="7"/>
        <v>0</v>
      </c>
      <c r="X77" s="40">
        <f t="shared" si="7"/>
        <v>0</v>
      </c>
      <c r="Y77" s="40">
        <f t="shared" si="7"/>
        <v>-26</v>
      </c>
      <c r="Z77" s="40">
        <f t="shared" si="7"/>
        <v>-37</v>
      </c>
      <c r="AA77" s="40">
        <f t="shared" si="7"/>
        <v>0</v>
      </c>
      <c r="AB77" s="41">
        <f t="shared" si="7"/>
        <v>-11</v>
      </c>
    </row>
    <row r="78" spans="2:28" ht="17.25" thickTop="1" thickBot="1" x14ac:dyDescent="0.3">
      <c r="B78" s="42" t="str">
        <f t="shared" si="4"/>
        <v>05.07.2022</v>
      </c>
      <c r="C78" s="45">
        <f t="shared" si="5"/>
        <v>55</v>
      </c>
      <c r="D78" s="46">
        <f t="shared" si="6"/>
        <v>-156</v>
      </c>
      <c r="E78" s="51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39</v>
      </c>
      <c r="R78" s="40">
        <f t="shared" si="7"/>
        <v>0</v>
      </c>
      <c r="S78" s="40">
        <f t="shared" si="7"/>
        <v>5</v>
      </c>
      <c r="T78" s="40">
        <f t="shared" si="7"/>
        <v>0</v>
      </c>
      <c r="U78" s="40">
        <f t="shared" si="7"/>
        <v>0</v>
      </c>
      <c r="V78" s="40">
        <f t="shared" si="7"/>
        <v>11</v>
      </c>
      <c r="W78" s="40">
        <f t="shared" si="7"/>
        <v>-8</v>
      </c>
      <c r="X78" s="40">
        <f t="shared" si="7"/>
        <v>-20</v>
      </c>
      <c r="Y78" s="40">
        <f t="shared" si="7"/>
        <v>-23</v>
      </c>
      <c r="Z78" s="40">
        <f t="shared" si="7"/>
        <v>-23</v>
      </c>
      <c r="AA78" s="40">
        <f t="shared" si="7"/>
        <v>-38</v>
      </c>
      <c r="AB78" s="41">
        <f t="shared" si="7"/>
        <v>-44</v>
      </c>
    </row>
    <row r="79" spans="2:28" ht="17.25" thickTop="1" thickBot="1" x14ac:dyDescent="0.3">
      <c r="B79" s="42" t="str">
        <f t="shared" si="4"/>
        <v>06.07.2022</v>
      </c>
      <c r="C79" s="45">
        <f t="shared" si="5"/>
        <v>0</v>
      </c>
      <c r="D79" s="46">
        <f t="shared" si="6"/>
        <v>-490</v>
      </c>
      <c r="E79" s="51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-50</v>
      </c>
      <c r="Q79" s="40">
        <f t="shared" si="7"/>
        <v>-50</v>
      </c>
      <c r="R79" s="40">
        <f t="shared" si="7"/>
        <v>-50</v>
      </c>
      <c r="S79" s="40">
        <f t="shared" si="7"/>
        <v>-50</v>
      </c>
      <c r="T79" s="40">
        <f t="shared" si="7"/>
        <v>-41</v>
      </c>
      <c r="U79" s="40">
        <f t="shared" si="7"/>
        <v>-50</v>
      </c>
      <c r="V79" s="40">
        <f t="shared" si="7"/>
        <v>-23</v>
      </c>
      <c r="W79" s="40">
        <f t="shared" si="7"/>
        <v>-21</v>
      </c>
      <c r="X79" s="40">
        <f t="shared" si="7"/>
        <v>-19</v>
      </c>
      <c r="Y79" s="40">
        <f t="shared" si="7"/>
        <v>-23</v>
      </c>
      <c r="Z79" s="40">
        <f t="shared" si="7"/>
        <v>-39</v>
      </c>
      <c r="AA79" s="40">
        <f t="shared" si="7"/>
        <v>-38</v>
      </c>
      <c r="AB79" s="41">
        <f t="shared" si="7"/>
        <v>-36</v>
      </c>
    </row>
    <row r="80" spans="2:28" ht="17.25" thickTop="1" thickBot="1" x14ac:dyDescent="0.3">
      <c r="B80" s="42" t="str">
        <f t="shared" si="4"/>
        <v>07.07.2022</v>
      </c>
      <c r="C80" s="45">
        <f t="shared" si="5"/>
        <v>0</v>
      </c>
      <c r="D80" s="46">
        <f t="shared" si="6"/>
        <v>-442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0</v>
      </c>
      <c r="P80" s="40">
        <f t="shared" si="7"/>
        <v>-23</v>
      </c>
      <c r="Q80" s="40">
        <f t="shared" si="7"/>
        <v>-46</v>
      </c>
      <c r="R80" s="40">
        <f t="shared" si="7"/>
        <v>-50</v>
      </c>
      <c r="S80" s="40">
        <f t="shared" si="7"/>
        <v>-50</v>
      </c>
      <c r="T80" s="40">
        <f t="shared" si="7"/>
        <v>-50</v>
      </c>
      <c r="U80" s="40">
        <f t="shared" si="7"/>
        <v>-50</v>
      </c>
      <c r="V80" s="40">
        <f t="shared" si="7"/>
        <v>-47</v>
      </c>
      <c r="W80" s="40">
        <f t="shared" si="7"/>
        <v>-31</v>
      </c>
      <c r="X80" s="40">
        <f t="shared" si="7"/>
        <v>-15</v>
      </c>
      <c r="Y80" s="40">
        <f t="shared" si="7"/>
        <v>-15</v>
      </c>
      <c r="Z80" s="40">
        <f t="shared" si="7"/>
        <v>-23</v>
      </c>
      <c r="AA80" s="40">
        <f t="shared" si="7"/>
        <v>-23</v>
      </c>
      <c r="AB80" s="41">
        <f t="shared" si="7"/>
        <v>-19</v>
      </c>
    </row>
    <row r="81" spans="2:28" ht="17.25" thickTop="1" thickBot="1" x14ac:dyDescent="0.3">
      <c r="B81" s="42" t="str">
        <f t="shared" si="4"/>
        <v>08.07.2022</v>
      </c>
      <c r="C81" s="45">
        <f t="shared" si="5"/>
        <v>0</v>
      </c>
      <c r="D81" s="46">
        <f t="shared" si="6"/>
        <v>-216</v>
      </c>
      <c r="E81" s="51">
        <f t="shared" si="7"/>
        <v>0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0</v>
      </c>
      <c r="O81" s="40">
        <f t="shared" si="7"/>
        <v>0</v>
      </c>
      <c r="P81" s="40">
        <f t="shared" si="7"/>
        <v>-15</v>
      </c>
      <c r="Q81" s="40">
        <f t="shared" si="7"/>
        <v>-25</v>
      </c>
      <c r="R81" s="40">
        <f t="shared" si="7"/>
        <v>-36</v>
      </c>
      <c r="S81" s="40">
        <f t="shared" si="7"/>
        <v>-38</v>
      </c>
      <c r="T81" s="40">
        <f t="shared" si="7"/>
        <v>-15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0</v>
      </c>
      <c r="AA81" s="40">
        <f t="shared" si="7"/>
        <v>-47</v>
      </c>
      <c r="AB81" s="41">
        <f t="shared" si="7"/>
        <v>-40</v>
      </c>
    </row>
    <row r="82" spans="2:28" ht="17.25" thickTop="1" thickBot="1" x14ac:dyDescent="0.3">
      <c r="B82" s="42" t="str">
        <f t="shared" si="4"/>
        <v>09.07.2022</v>
      </c>
      <c r="C82" s="45">
        <f t="shared" si="5"/>
        <v>0</v>
      </c>
      <c r="D82" s="46">
        <f t="shared" si="6"/>
        <v>-144</v>
      </c>
      <c r="E82" s="51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0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0</v>
      </c>
      <c r="Q82" s="40">
        <f t="shared" si="7"/>
        <v>-15</v>
      </c>
      <c r="R82" s="40">
        <f t="shared" si="7"/>
        <v>-18</v>
      </c>
      <c r="S82" s="40">
        <f t="shared" si="7"/>
        <v>-21</v>
      </c>
      <c r="T82" s="40">
        <f t="shared" si="7"/>
        <v>0</v>
      </c>
      <c r="U82" s="40">
        <f t="shared" si="7"/>
        <v>0</v>
      </c>
      <c r="V82" s="40">
        <f t="shared" si="7"/>
        <v>0</v>
      </c>
      <c r="W82" s="40">
        <f t="shared" si="7"/>
        <v>0</v>
      </c>
      <c r="X82" s="40">
        <f t="shared" si="7"/>
        <v>0</v>
      </c>
      <c r="Y82" s="40">
        <f t="shared" si="7"/>
        <v>0</v>
      </c>
      <c r="Z82" s="40">
        <f t="shared" si="7"/>
        <v>0</v>
      </c>
      <c r="AA82" s="40">
        <f t="shared" si="7"/>
        <v>-50</v>
      </c>
      <c r="AB82" s="41">
        <f t="shared" si="7"/>
        <v>-40</v>
      </c>
    </row>
    <row r="83" spans="2:28" ht="17.25" thickTop="1" thickBot="1" x14ac:dyDescent="0.3">
      <c r="B83" s="42" t="str">
        <f t="shared" si="4"/>
        <v>10.07.2022</v>
      </c>
      <c r="C83" s="45">
        <f t="shared" si="5"/>
        <v>0</v>
      </c>
      <c r="D83" s="46">
        <f t="shared" si="6"/>
        <v>-268</v>
      </c>
      <c r="E83" s="51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-15</v>
      </c>
      <c r="P83" s="40">
        <f t="shared" si="7"/>
        <v>-45</v>
      </c>
      <c r="Q83" s="40">
        <f t="shared" si="7"/>
        <v>-45</v>
      </c>
      <c r="R83" s="40">
        <f t="shared" si="7"/>
        <v>-35</v>
      </c>
      <c r="S83" s="40">
        <f t="shared" si="7"/>
        <v>-23</v>
      </c>
      <c r="T83" s="40">
        <f t="shared" si="7"/>
        <v>-44</v>
      </c>
      <c r="U83" s="40">
        <f t="shared" si="7"/>
        <v>-23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-23</v>
      </c>
      <c r="AA83" s="40">
        <f t="shared" si="7"/>
        <v>-15</v>
      </c>
      <c r="AB83" s="41">
        <f t="shared" si="7"/>
        <v>0</v>
      </c>
    </row>
    <row r="84" spans="2:28" ht="17.25" thickTop="1" thickBot="1" x14ac:dyDescent="0.3">
      <c r="B84" s="42" t="str">
        <f t="shared" si="4"/>
        <v>11.07.2022</v>
      </c>
      <c r="C84" s="45">
        <f t="shared" si="5"/>
        <v>0</v>
      </c>
      <c r="D84" s="46">
        <f t="shared" si="6"/>
        <v>0</v>
      </c>
      <c r="E84" s="51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0</v>
      </c>
      <c r="O84" s="40">
        <f t="shared" si="7"/>
        <v>0</v>
      </c>
      <c r="P84" s="40">
        <f t="shared" si="7"/>
        <v>0</v>
      </c>
      <c r="Q84" s="40">
        <f t="shared" si="7"/>
        <v>0</v>
      </c>
      <c r="R84" s="40">
        <f t="shared" si="7"/>
        <v>0</v>
      </c>
      <c r="S84" s="40">
        <f t="shared" si="7"/>
        <v>0</v>
      </c>
      <c r="T84" s="40">
        <f t="shared" si="7"/>
        <v>0</v>
      </c>
      <c r="U84" s="40">
        <f t="shared" si="7"/>
        <v>0</v>
      </c>
      <c r="V84" s="40">
        <f t="shared" si="7"/>
        <v>0</v>
      </c>
      <c r="W84" s="40">
        <f t="shared" si="7"/>
        <v>0</v>
      </c>
      <c r="X84" s="40">
        <f t="shared" si="7"/>
        <v>0</v>
      </c>
      <c r="Y84" s="40">
        <f t="shared" si="7"/>
        <v>0</v>
      </c>
      <c r="Z84" s="40">
        <f t="shared" si="7"/>
        <v>0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12.07.2022</v>
      </c>
      <c r="C85" s="45">
        <f t="shared" si="5"/>
        <v>0</v>
      </c>
      <c r="D85" s="46">
        <f t="shared" si="6"/>
        <v>-81</v>
      </c>
      <c r="E85" s="51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-41</v>
      </c>
      <c r="AB85" s="41">
        <f t="shared" si="8"/>
        <v>-40</v>
      </c>
    </row>
    <row r="86" spans="2:28" ht="17.25" thickTop="1" thickBot="1" x14ac:dyDescent="0.3">
      <c r="B86" s="42" t="str">
        <f t="shared" si="4"/>
        <v>13.07.2022</v>
      </c>
      <c r="C86" s="45">
        <f t="shared" si="5"/>
        <v>0</v>
      </c>
      <c r="D86" s="46">
        <f t="shared" si="6"/>
        <v>-530</v>
      </c>
      <c r="E86" s="51">
        <f t="shared" ref="E86:AB96" si="9">E16+E51</f>
        <v>0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-36</v>
      </c>
      <c r="O86" s="40">
        <f t="shared" si="9"/>
        <v>-25</v>
      </c>
      <c r="P86" s="40">
        <f t="shared" si="9"/>
        <v>-40</v>
      </c>
      <c r="Q86" s="40">
        <f t="shared" si="9"/>
        <v>-20</v>
      </c>
      <c r="R86" s="40">
        <f t="shared" si="9"/>
        <v>-30</v>
      </c>
      <c r="S86" s="40">
        <f t="shared" si="9"/>
        <v>-30</v>
      </c>
      <c r="T86" s="40">
        <f t="shared" si="9"/>
        <v>-30</v>
      </c>
      <c r="U86" s="40">
        <f t="shared" si="9"/>
        <v>-29</v>
      </c>
      <c r="V86" s="40">
        <f t="shared" si="9"/>
        <v>-42</v>
      </c>
      <c r="W86" s="40">
        <f t="shared" si="9"/>
        <v>-23</v>
      </c>
      <c r="X86" s="40">
        <f t="shared" si="9"/>
        <v>-45</v>
      </c>
      <c r="Y86" s="40">
        <f t="shared" si="9"/>
        <v>-49</v>
      </c>
      <c r="Z86" s="40">
        <f t="shared" si="9"/>
        <v>-50</v>
      </c>
      <c r="AA86" s="40">
        <f t="shared" si="9"/>
        <v>-48</v>
      </c>
      <c r="AB86" s="41">
        <f t="shared" si="9"/>
        <v>-33</v>
      </c>
    </row>
    <row r="87" spans="2:28" ht="17.25" thickTop="1" thickBot="1" x14ac:dyDescent="0.3">
      <c r="B87" s="42" t="str">
        <f t="shared" si="4"/>
        <v>14.07.2022</v>
      </c>
      <c r="C87" s="45">
        <f t="shared" si="5"/>
        <v>0</v>
      </c>
      <c r="D87" s="46">
        <f t="shared" si="6"/>
        <v>-67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-30</v>
      </c>
      <c r="O87" s="40">
        <f t="shared" si="9"/>
        <v>-30</v>
      </c>
      <c r="P87" s="40">
        <f t="shared" si="9"/>
        <v>-7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0</v>
      </c>
      <c r="V87" s="40">
        <f t="shared" si="9"/>
        <v>0</v>
      </c>
      <c r="W87" s="40">
        <f t="shared" si="9"/>
        <v>0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15.07.2022</v>
      </c>
      <c r="C88" s="45">
        <f t="shared" si="5"/>
        <v>23</v>
      </c>
      <c r="D88" s="46">
        <f t="shared" si="6"/>
        <v>-195</v>
      </c>
      <c r="E88" s="51">
        <f t="shared" si="9"/>
        <v>0</v>
      </c>
      <c r="F88" s="40">
        <f t="shared" si="9"/>
        <v>9</v>
      </c>
      <c r="G88" s="40">
        <f t="shared" si="9"/>
        <v>14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-35</v>
      </c>
      <c r="O88" s="40">
        <f t="shared" si="9"/>
        <v>-39</v>
      </c>
      <c r="P88" s="40">
        <f t="shared" si="9"/>
        <v>-40</v>
      </c>
      <c r="Q88" s="40">
        <f t="shared" si="9"/>
        <v>-13</v>
      </c>
      <c r="R88" s="40">
        <f t="shared" si="9"/>
        <v>-15</v>
      </c>
      <c r="S88" s="40">
        <f t="shared" si="9"/>
        <v>-17</v>
      </c>
      <c r="T88" s="40">
        <f t="shared" si="9"/>
        <v>-19</v>
      </c>
      <c r="U88" s="40">
        <f t="shared" si="9"/>
        <v>-17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16.07.2022</v>
      </c>
      <c r="C89" s="45">
        <f t="shared" si="5"/>
        <v>97</v>
      </c>
      <c r="D89" s="46">
        <f t="shared" si="6"/>
        <v>-56</v>
      </c>
      <c r="E89" s="51">
        <f t="shared" si="9"/>
        <v>-14</v>
      </c>
      <c r="F89" s="40">
        <f t="shared" si="9"/>
        <v>5</v>
      </c>
      <c r="G89" s="40">
        <f t="shared" si="9"/>
        <v>-17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-25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24</v>
      </c>
      <c r="Y89" s="40">
        <f t="shared" si="9"/>
        <v>22</v>
      </c>
      <c r="Z89" s="40">
        <f t="shared" si="9"/>
        <v>22</v>
      </c>
      <c r="AA89" s="40">
        <f t="shared" si="9"/>
        <v>11</v>
      </c>
      <c r="AB89" s="41">
        <f t="shared" si="9"/>
        <v>13</v>
      </c>
    </row>
    <row r="90" spans="2:28" ht="17.25" thickTop="1" thickBot="1" x14ac:dyDescent="0.3">
      <c r="B90" s="42" t="str">
        <f t="shared" si="4"/>
        <v>17.07.2022</v>
      </c>
      <c r="C90" s="45">
        <f t="shared" si="5"/>
        <v>14</v>
      </c>
      <c r="D90" s="46">
        <f t="shared" si="6"/>
        <v>-20</v>
      </c>
      <c r="E90" s="51">
        <f t="shared" si="9"/>
        <v>14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0</v>
      </c>
      <c r="T90" s="40">
        <f t="shared" si="9"/>
        <v>0</v>
      </c>
      <c r="U90" s="40">
        <f t="shared" si="9"/>
        <v>0</v>
      </c>
      <c r="V90" s="40">
        <f t="shared" si="9"/>
        <v>0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-20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18.07.2022</v>
      </c>
      <c r="C91" s="45">
        <f t="shared" si="5"/>
        <v>0</v>
      </c>
      <c r="D91" s="46">
        <f t="shared" si="6"/>
        <v>-30</v>
      </c>
      <c r="E91" s="51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-15</v>
      </c>
      <c r="T91" s="40">
        <f t="shared" si="9"/>
        <v>-15</v>
      </c>
      <c r="U91" s="40">
        <f t="shared" si="9"/>
        <v>0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19.07.2022</v>
      </c>
      <c r="C92" s="45">
        <f t="shared" si="5"/>
        <v>0</v>
      </c>
      <c r="D92" s="46">
        <f t="shared" si="6"/>
        <v>-136</v>
      </c>
      <c r="E92" s="51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0</v>
      </c>
      <c r="O92" s="40">
        <f t="shared" si="9"/>
        <v>0</v>
      </c>
      <c r="P92" s="40">
        <f t="shared" si="9"/>
        <v>-15</v>
      </c>
      <c r="Q92" s="40">
        <f t="shared" si="9"/>
        <v>-18</v>
      </c>
      <c r="R92" s="40">
        <f t="shared" si="9"/>
        <v>-38</v>
      </c>
      <c r="S92" s="40">
        <f t="shared" si="9"/>
        <v>-38</v>
      </c>
      <c r="T92" s="40">
        <f t="shared" si="9"/>
        <v>-24</v>
      </c>
      <c r="U92" s="40">
        <f t="shared" si="9"/>
        <v>0</v>
      </c>
      <c r="V92" s="40">
        <f t="shared" si="9"/>
        <v>0</v>
      </c>
      <c r="W92" s="40">
        <f t="shared" si="9"/>
        <v>-3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ht="17.25" thickTop="1" thickBot="1" x14ac:dyDescent="0.3">
      <c r="B93" s="42" t="str">
        <f t="shared" si="4"/>
        <v>20.07.2022</v>
      </c>
      <c r="C93" s="45">
        <f t="shared" si="5"/>
        <v>4</v>
      </c>
      <c r="D93" s="46">
        <f t="shared" si="6"/>
        <v>-83</v>
      </c>
      <c r="E93" s="51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0</v>
      </c>
      <c r="P93" s="40">
        <f t="shared" si="9"/>
        <v>-17</v>
      </c>
      <c r="Q93" s="40">
        <f t="shared" si="9"/>
        <v>-39</v>
      </c>
      <c r="R93" s="40">
        <f t="shared" si="9"/>
        <v>-25</v>
      </c>
      <c r="S93" s="40">
        <f t="shared" si="9"/>
        <v>-2</v>
      </c>
      <c r="T93" s="40">
        <f t="shared" si="9"/>
        <v>0</v>
      </c>
      <c r="U93" s="40">
        <f t="shared" si="9"/>
        <v>0</v>
      </c>
      <c r="V93" s="40">
        <f t="shared" si="9"/>
        <v>0</v>
      </c>
      <c r="W93" s="40">
        <f t="shared" si="9"/>
        <v>4</v>
      </c>
      <c r="X93" s="40">
        <f t="shared" si="9"/>
        <v>0</v>
      </c>
      <c r="Y93" s="40">
        <f t="shared" si="9"/>
        <v>0</v>
      </c>
      <c r="Z93" s="40">
        <f t="shared" si="9"/>
        <v>0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21.07.2022</v>
      </c>
      <c r="C94" s="45">
        <f t="shared" si="5"/>
        <v>0</v>
      </c>
      <c r="D94" s="46">
        <f t="shared" si="6"/>
        <v>-227</v>
      </c>
      <c r="E94" s="51">
        <f t="shared" si="9"/>
        <v>0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-26</v>
      </c>
      <c r="P94" s="40">
        <f t="shared" si="9"/>
        <v>-40</v>
      </c>
      <c r="Q94" s="40">
        <f t="shared" si="9"/>
        <v>-37</v>
      </c>
      <c r="R94" s="40">
        <f t="shared" si="9"/>
        <v>-22</v>
      </c>
      <c r="S94" s="40">
        <f t="shared" si="9"/>
        <v>-24</v>
      </c>
      <c r="T94" s="40">
        <f t="shared" si="9"/>
        <v>-24</v>
      </c>
      <c r="U94" s="40">
        <f t="shared" si="9"/>
        <v>-24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0</v>
      </c>
      <c r="AA94" s="40">
        <f t="shared" si="9"/>
        <v>-17</v>
      </c>
      <c r="AB94" s="41">
        <f t="shared" si="9"/>
        <v>-13</v>
      </c>
    </row>
    <row r="95" spans="2:28" ht="17.25" thickTop="1" thickBot="1" x14ac:dyDescent="0.3">
      <c r="B95" s="42" t="str">
        <f t="shared" si="4"/>
        <v>22.07.2022</v>
      </c>
      <c r="C95" s="45">
        <f t="shared" si="5"/>
        <v>307</v>
      </c>
      <c r="D95" s="46">
        <f t="shared" si="6"/>
        <v>-101</v>
      </c>
      <c r="E95" s="51">
        <f t="shared" si="9"/>
        <v>-12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-33</v>
      </c>
      <c r="P95" s="40">
        <f t="shared" si="9"/>
        <v>-37</v>
      </c>
      <c r="Q95" s="40">
        <f t="shared" si="9"/>
        <v>7</v>
      </c>
      <c r="R95" s="40">
        <f t="shared" si="9"/>
        <v>60</v>
      </c>
      <c r="S95" s="40">
        <f t="shared" si="9"/>
        <v>23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33</v>
      </c>
      <c r="X95" s="40">
        <f t="shared" si="9"/>
        <v>74</v>
      </c>
      <c r="Y95" s="40">
        <f t="shared" si="9"/>
        <v>55</v>
      </c>
      <c r="Z95" s="40">
        <f t="shared" si="9"/>
        <v>55</v>
      </c>
      <c r="AA95" s="40">
        <f t="shared" si="9"/>
        <v>-19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23.07.2022</v>
      </c>
      <c r="C96" s="45">
        <f t="shared" si="5"/>
        <v>58</v>
      </c>
      <c r="D96" s="46">
        <f t="shared" si="6"/>
        <v>0</v>
      </c>
      <c r="E96" s="51">
        <f t="shared" si="9"/>
        <v>0</v>
      </c>
      <c r="F96" s="40">
        <f t="shared" si="9"/>
        <v>21</v>
      </c>
      <c r="G96" s="40">
        <f t="shared" si="9"/>
        <v>13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0</v>
      </c>
      <c r="S96" s="40">
        <f t="shared" si="9"/>
        <v>0</v>
      </c>
      <c r="T96" s="40">
        <f t="shared" ref="T96:AB96" si="10">T26+T61</f>
        <v>0</v>
      </c>
      <c r="U96" s="40">
        <f t="shared" si="10"/>
        <v>0</v>
      </c>
      <c r="V96" s="40">
        <f t="shared" si="10"/>
        <v>13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11</v>
      </c>
    </row>
    <row r="97" spans="2:28" ht="17.25" thickTop="1" thickBot="1" x14ac:dyDescent="0.3">
      <c r="B97" s="42" t="str">
        <f t="shared" si="4"/>
        <v>24.07.2022</v>
      </c>
      <c r="C97" s="45">
        <f t="shared" si="5"/>
        <v>101</v>
      </c>
      <c r="D97" s="46">
        <f t="shared" si="6"/>
        <v>-372</v>
      </c>
      <c r="E97" s="51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-41</v>
      </c>
      <c r="N97" s="40">
        <f t="shared" si="11"/>
        <v>-42</v>
      </c>
      <c r="O97" s="40">
        <f t="shared" si="11"/>
        <v>-23</v>
      </c>
      <c r="P97" s="40">
        <f t="shared" si="11"/>
        <v>-39</v>
      </c>
      <c r="Q97" s="40">
        <f t="shared" si="11"/>
        <v>-33</v>
      </c>
      <c r="R97" s="40">
        <f t="shared" si="11"/>
        <v>0</v>
      </c>
      <c r="S97" s="40">
        <f t="shared" si="11"/>
        <v>0</v>
      </c>
      <c r="T97" s="40">
        <f t="shared" si="11"/>
        <v>0</v>
      </c>
      <c r="U97" s="40">
        <f t="shared" si="11"/>
        <v>0</v>
      </c>
      <c r="V97" s="40">
        <f t="shared" si="11"/>
        <v>0</v>
      </c>
      <c r="W97" s="40">
        <f t="shared" si="11"/>
        <v>66</v>
      </c>
      <c r="X97" s="40">
        <f t="shared" si="11"/>
        <v>35</v>
      </c>
      <c r="Y97" s="40">
        <f t="shared" si="11"/>
        <v>-44</v>
      </c>
      <c r="Z97" s="40">
        <f t="shared" si="11"/>
        <v>-50</v>
      </c>
      <c r="AA97" s="40">
        <f t="shared" si="11"/>
        <v>-50</v>
      </c>
      <c r="AB97" s="41">
        <f t="shared" si="11"/>
        <v>-50</v>
      </c>
    </row>
    <row r="98" spans="2:28" ht="17.25" thickTop="1" thickBot="1" x14ac:dyDescent="0.3">
      <c r="B98" s="42" t="str">
        <f t="shared" si="4"/>
        <v>25.07.2022</v>
      </c>
      <c r="C98" s="45">
        <f t="shared" si="5"/>
        <v>0</v>
      </c>
      <c r="D98" s="46">
        <f t="shared" si="6"/>
        <v>-369</v>
      </c>
      <c r="E98" s="51">
        <f t="shared" si="11"/>
        <v>-14</v>
      </c>
      <c r="F98" s="40">
        <f t="shared" si="11"/>
        <v>-11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-50</v>
      </c>
      <c r="O98" s="40">
        <f t="shared" si="11"/>
        <v>-50</v>
      </c>
      <c r="P98" s="40">
        <f t="shared" si="11"/>
        <v>-49</v>
      </c>
      <c r="Q98" s="40">
        <f t="shared" si="11"/>
        <v>-48</v>
      </c>
      <c r="R98" s="40">
        <f t="shared" si="11"/>
        <v>-7</v>
      </c>
      <c r="S98" s="40">
        <f t="shared" si="11"/>
        <v>-20</v>
      </c>
      <c r="T98" s="40">
        <f t="shared" si="11"/>
        <v>-20</v>
      </c>
      <c r="U98" s="40">
        <f t="shared" si="11"/>
        <v>-20</v>
      </c>
      <c r="V98" s="40">
        <f t="shared" si="11"/>
        <v>-20</v>
      </c>
      <c r="W98" s="40">
        <f t="shared" si="11"/>
        <v>0</v>
      </c>
      <c r="X98" s="40">
        <f t="shared" si="11"/>
        <v>0</v>
      </c>
      <c r="Y98" s="40">
        <f t="shared" si="11"/>
        <v>0</v>
      </c>
      <c r="Z98" s="40">
        <f t="shared" si="11"/>
        <v>0</v>
      </c>
      <c r="AA98" s="40">
        <f t="shared" si="11"/>
        <v>-40</v>
      </c>
      <c r="AB98" s="41">
        <f t="shared" si="11"/>
        <v>-20</v>
      </c>
    </row>
    <row r="99" spans="2:28" ht="17.25" thickTop="1" thickBot="1" x14ac:dyDescent="0.3">
      <c r="B99" s="42" t="str">
        <f t="shared" si="4"/>
        <v>26.07.2022</v>
      </c>
      <c r="C99" s="45">
        <f t="shared" si="5"/>
        <v>0</v>
      </c>
      <c r="D99" s="46">
        <f t="shared" si="6"/>
        <v>-366</v>
      </c>
      <c r="E99" s="51">
        <f t="shared" si="11"/>
        <v>-11</v>
      </c>
      <c r="F99" s="40">
        <f t="shared" si="11"/>
        <v>-16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-40</v>
      </c>
      <c r="N99" s="40">
        <f t="shared" si="11"/>
        <v>-23</v>
      </c>
      <c r="O99" s="40">
        <f t="shared" si="11"/>
        <v>-32</v>
      </c>
      <c r="P99" s="40">
        <f t="shared" si="11"/>
        <v>-46</v>
      </c>
      <c r="Q99" s="40">
        <f t="shared" si="11"/>
        <v>-23</v>
      </c>
      <c r="R99" s="40">
        <f t="shared" si="11"/>
        <v>-23</v>
      </c>
      <c r="S99" s="40">
        <f t="shared" si="11"/>
        <v>-23</v>
      </c>
      <c r="T99" s="40">
        <f t="shared" si="11"/>
        <v>-23</v>
      </c>
      <c r="U99" s="40">
        <f t="shared" si="11"/>
        <v>-7</v>
      </c>
      <c r="V99" s="40">
        <f t="shared" si="11"/>
        <v>0</v>
      </c>
      <c r="W99" s="40">
        <f t="shared" si="11"/>
        <v>0</v>
      </c>
      <c r="X99" s="40">
        <f t="shared" si="11"/>
        <v>0</v>
      </c>
      <c r="Y99" s="40">
        <f t="shared" si="11"/>
        <v>0</v>
      </c>
      <c r="Z99" s="40">
        <f t="shared" si="11"/>
        <v>-47</v>
      </c>
      <c r="AA99" s="40">
        <f t="shared" si="11"/>
        <v>-26</v>
      </c>
      <c r="AB99" s="41">
        <f t="shared" si="11"/>
        <v>-26</v>
      </c>
    </row>
    <row r="100" spans="2:28" ht="17.25" thickTop="1" thickBot="1" x14ac:dyDescent="0.3">
      <c r="B100" s="42" t="str">
        <f t="shared" si="4"/>
        <v>27.07.2022</v>
      </c>
      <c r="C100" s="45">
        <f t="shared" si="5"/>
        <v>6</v>
      </c>
      <c r="D100" s="46">
        <f t="shared" si="6"/>
        <v>-191</v>
      </c>
      <c r="E100" s="51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-1</v>
      </c>
      <c r="L100" s="40">
        <f t="shared" si="11"/>
        <v>-15</v>
      </c>
      <c r="M100" s="40">
        <f t="shared" si="11"/>
        <v>0</v>
      </c>
      <c r="N100" s="40">
        <f t="shared" si="11"/>
        <v>-45</v>
      </c>
      <c r="O100" s="40">
        <f t="shared" si="11"/>
        <v>-45</v>
      </c>
      <c r="P100" s="40">
        <f t="shared" si="11"/>
        <v>-45</v>
      </c>
      <c r="Q100" s="40">
        <f t="shared" si="11"/>
        <v>-23</v>
      </c>
      <c r="R100" s="40">
        <f t="shared" si="11"/>
        <v>-17</v>
      </c>
      <c r="S100" s="40">
        <f t="shared" si="11"/>
        <v>0</v>
      </c>
      <c r="T100" s="40">
        <f t="shared" si="11"/>
        <v>0</v>
      </c>
      <c r="U100" s="40">
        <f t="shared" si="11"/>
        <v>0</v>
      </c>
      <c r="V100" s="40">
        <f t="shared" si="11"/>
        <v>0</v>
      </c>
      <c r="W100" s="40">
        <f t="shared" si="11"/>
        <v>6</v>
      </c>
      <c r="X100" s="40">
        <f t="shared" si="11"/>
        <v>0</v>
      </c>
      <c r="Y100" s="40">
        <f t="shared" si="11"/>
        <v>0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28.07.2022</v>
      </c>
      <c r="C101" s="45">
        <f t="shared" si="5"/>
        <v>294</v>
      </c>
      <c r="D101" s="46">
        <f t="shared" si="6"/>
        <v>-47</v>
      </c>
      <c r="E101" s="51">
        <f t="shared" si="11"/>
        <v>-33</v>
      </c>
      <c r="F101" s="40">
        <f t="shared" si="11"/>
        <v>-14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11</v>
      </c>
      <c r="P101" s="40">
        <f t="shared" si="11"/>
        <v>27</v>
      </c>
      <c r="Q101" s="40">
        <f t="shared" si="11"/>
        <v>47</v>
      </c>
      <c r="R101" s="40">
        <f t="shared" si="11"/>
        <v>23</v>
      </c>
      <c r="S101" s="40">
        <f t="shared" si="11"/>
        <v>44</v>
      </c>
      <c r="T101" s="40">
        <f t="shared" si="11"/>
        <v>31</v>
      </c>
      <c r="U101" s="40">
        <f t="shared" si="11"/>
        <v>44</v>
      </c>
      <c r="V101" s="40">
        <f t="shared" si="11"/>
        <v>23</v>
      </c>
      <c r="W101" s="40">
        <f t="shared" si="11"/>
        <v>34</v>
      </c>
      <c r="X101" s="40">
        <f t="shared" si="11"/>
        <v>0</v>
      </c>
      <c r="Y101" s="40">
        <f t="shared" si="11"/>
        <v>0</v>
      </c>
      <c r="Z101" s="40">
        <f t="shared" si="11"/>
        <v>10</v>
      </c>
      <c r="AA101" s="40">
        <f t="shared" si="11"/>
        <v>0</v>
      </c>
      <c r="AB101" s="41">
        <f t="shared" si="11"/>
        <v>0</v>
      </c>
    </row>
    <row r="102" spans="2:28" ht="17.25" thickTop="1" thickBot="1" x14ac:dyDescent="0.3">
      <c r="B102" s="42" t="str">
        <f>B67</f>
        <v>29.07.2022</v>
      </c>
      <c r="C102" s="45">
        <f t="shared" si="5"/>
        <v>0</v>
      </c>
      <c r="D102" s="46">
        <f t="shared" si="6"/>
        <v>-443</v>
      </c>
      <c r="E102" s="51">
        <f t="shared" si="11"/>
        <v>-33</v>
      </c>
      <c r="F102" s="40">
        <f t="shared" si="11"/>
        <v>-20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-12</v>
      </c>
      <c r="N102" s="40">
        <f t="shared" si="11"/>
        <v>0</v>
      </c>
      <c r="O102" s="40">
        <f t="shared" si="11"/>
        <v>-16</v>
      </c>
      <c r="P102" s="40">
        <f t="shared" si="11"/>
        <v>-30</v>
      </c>
      <c r="Q102" s="40">
        <f t="shared" si="11"/>
        <v>-19</v>
      </c>
      <c r="R102" s="40">
        <f t="shared" si="11"/>
        <v>0</v>
      </c>
      <c r="S102" s="40">
        <f t="shared" si="11"/>
        <v>-41</v>
      </c>
      <c r="T102" s="40">
        <f t="shared" si="11"/>
        <v>-46</v>
      </c>
      <c r="U102" s="40">
        <f t="shared" si="11"/>
        <v>-46</v>
      </c>
      <c r="V102" s="40">
        <f t="shared" si="11"/>
        <v>-37</v>
      </c>
      <c r="W102" s="40">
        <f t="shared" si="11"/>
        <v>-50</v>
      </c>
      <c r="X102" s="40">
        <f t="shared" si="11"/>
        <v>0</v>
      </c>
      <c r="Y102" s="40">
        <f t="shared" si="11"/>
        <v>-17</v>
      </c>
      <c r="Z102" s="40">
        <f t="shared" si="11"/>
        <v>-20</v>
      </c>
      <c r="AA102" s="40">
        <f t="shared" si="11"/>
        <v>-33</v>
      </c>
      <c r="AB102" s="41">
        <f t="shared" si="11"/>
        <v>-23</v>
      </c>
    </row>
    <row r="103" spans="2:28" ht="17.25" thickTop="1" thickBot="1" x14ac:dyDescent="0.3">
      <c r="B103" s="42" t="str">
        <f t="shared" si="4"/>
        <v>30.07.2022</v>
      </c>
      <c r="C103" s="45">
        <f t="shared" si="5"/>
        <v>0</v>
      </c>
      <c r="D103" s="46">
        <f t="shared" si="6"/>
        <v>-307</v>
      </c>
      <c r="E103" s="51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-30</v>
      </c>
      <c r="O103" s="40">
        <f t="shared" si="11"/>
        <v>-50</v>
      </c>
      <c r="P103" s="40">
        <f t="shared" si="11"/>
        <v>-35</v>
      </c>
      <c r="Q103" s="40">
        <f t="shared" si="11"/>
        <v>-40</v>
      </c>
      <c r="R103" s="40">
        <f t="shared" si="11"/>
        <v>-21</v>
      </c>
      <c r="S103" s="40">
        <f t="shared" si="11"/>
        <v>-23</v>
      </c>
      <c r="T103" s="40">
        <f t="shared" si="11"/>
        <v>-23</v>
      </c>
      <c r="U103" s="40">
        <f t="shared" si="11"/>
        <v>-23</v>
      </c>
      <c r="V103" s="40">
        <f t="shared" si="11"/>
        <v>0</v>
      </c>
      <c r="W103" s="40">
        <f t="shared" si="11"/>
        <v>-24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-38</v>
      </c>
      <c r="AB103" s="41">
        <f t="shared" si="11"/>
        <v>0</v>
      </c>
    </row>
    <row r="104" spans="2:28" ht="16.5" thickTop="1" x14ac:dyDescent="0.25">
      <c r="B104" s="43" t="str">
        <f t="shared" si="4"/>
        <v>31.07.2022</v>
      </c>
      <c r="C104" s="59">
        <f t="shared" si="5"/>
        <v>0</v>
      </c>
      <c r="D104" s="60">
        <f t="shared" si="6"/>
        <v>-540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-23</v>
      </c>
      <c r="O104" s="56">
        <f t="shared" si="11"/>
        <v>-50</v>
      </c>
      <c r="P104" s="56">
        <f t="shared" si="11"/>
        <v>-50</v>
      </c>
      <c r="Q104" s="56">
        <f t="shared" si="11"/>
        <v>-50</v>
      </c>
      <c r="R104" s="56">
        <f t="shared" si="11"/>
        <v>-46</v>
      </c>
      <c r="S104" s="56">
        <f t="shared" si="11"/>
        <v>-50</v>
      </c>
      <c r="T104" s="56">
        <f t="shared" si="11"/>
        <v>-50</v>
      </c>
      <c r="U104" s="56">
        <f t="shared" si="11"/>
        <v>-50</v>
      </c>
      <c r="V104" s="56">
        <f t="shared" si="11"/>
        <v>-50</v>
      </c>
      <c r="W104" s="56">
        <f t="shared" si="11"/>
        <v>-40</v>
      </c>
      <c r="X104" s="56">
        <f t="shared" si="11"/>
        <v>-43</v>
      </c>
      <c r="Y104" s="56">
        <f t="shared" si="11"/>
        <v>-38</v>
      </c>
      <c r="Z104" s="56">
        <f t="shared" si="11"/>
        <v>0</v>
      </c>
      <c r="AA104" s="56">
        <f t="shared" si="11"/>
        <v>0</v>
      </c>
      <c r="AB104" s="57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C744-4430-4768-80A5-DB00239D83A8}">
  <sheetPr codeName="Sheet8"/>
  <dimension ref="B2:AB35"/>
  <sheetViews>
    <sheetView zoomScale="85" zoomScaleNormal="85" workbookViewId="0">
      <selection activeCell="E34" sqref="E34:AB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7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01.07.2022</v>
      </c>
      <c r="C4" s="73">
        <f>SUM(E4:AB4)</f>
        <v>-2.6744999999999841</v>
      </c>
      <c r="D4" s="74"/>
      <c r="E4" s="47">
        <v>-25.982199999999999</v>
      </c>
      <c r="F4" s="48">
        <v>-3.2795000000000001</v>
      </c>
      <c r="G4" s="48">
        <v>11.6351</v>
      </c>
      <c r="H4" s="48">
        <v>33.689300000000003</v>
      </c>
      <c r="I4" s="48">
        <v>27.131</v>
      </c>
      <c r="J4" s="48">
        <v>23.150300000000001</v>
      </c>
      <c r="K4" s="48">
        <v>-5.2497999999999996</v>
      </c>
      <c r="L4" s="48">
        <v>-8.5922000000000001</v>
      </c>
      <c r="M4" s="48">
        <v>-14.180999999999999</v>
      </c>
      <c r="N4" s="48">
        <v>-13.264099999999999</v>
      </c>
      <c r="O4" s="48">
        <v>-5.1319999999999997</v>
      </c>
      <c r="P4" s="48">
        <v>-7.9955999999999996</v>
      </c>
      <c r="Q4" s="48">
        <v>-7.0332999999999997</v>
      </c>
      <c r="R4" s="49">
        <v>-0.99129999999999996</v>
      </c>
      <c r="S4" s="50">
        <v>-5.0022000000000002</v>
      </c>
      <c r="T4" s="40">
        <v>-4.5758999999999999</v>
      </c>
      <c r="U4" s="40">
        <v>-3.6977000000000002</v>
      </c>
      <c r="V4" s="40">
        <v>10.451700000000001</v>
      </c>
      <c r="W4" s="40">
        <v>1.1851</v>
      </c>
      <c r="X4" s="40">
        <v>-0.97829999999999995</v>
      </c>
      <c r="Y4" s="40">
        <v>-1.6373</v>
      </c>
      <c r="Z4" s="40">
        <v>-12.0633</v>
      </c>
      <c r="AA4" s="40">
        <v>-2.0951</v>
      </c>
      <c r="AB4" s="41">
        <v>11.8338</v>
      </c>
    </row>
    <row r="5" spans="2:28" ht="17.25" thickTop="1" thickBot="1" x14ac:dyDescent="0.3">
      <c r="B5" s="42" t="str">
        <f>'Angazirana aFRR energija'!B5</f>
        <v>02.07.2022</v>
      </c>
      <c r="C5" s="73">
        <f t="shared" ref="C5:C34" si="0">SUM(E5:AB5)</f>
        <v>370.09190000000001</v>
      </c>
      <c r="D5" s="74"/>
      <c r="E5" s="51">
        <v>7.0796999999999999</v>
      </c>
      <c r="F5" s="40">
        <v>16.588999999999999</v>
      </c>
      <c r="G5" s="40">
        <v>46.187199999999997</v>
      </c>
      <c r="H5" s="40">
        <v>60.226500000000001</v>
      </c>
      <c r="I5" s="40">
        <v>60.8401</v>
      </c>
      <c r="J5" s="40">
        <v>64.700900000000004</v>
      </c>
      <c r="K5" s="40">
        <v>51.3339</v>
      </c>
      <c r="L5" s="40">
        <v>42.836599999999997</v>
      </c>
      <c r="M5" s="40">
        <v>22.051200000000001</v>
      </c>
      <c r="N5" s="40">
        <v>12.542299999999999</v>
      </c>
      <c r="O5" s="40">
        <v>-1.0284</v>
      </c>
      <c r="P5" s="40">
        <v>5.0659999999999998</v>
      </c>
      <c r="Q5" s="40">
        <v>-4.9892000000000003</v>
      </c>
      <c r="R5" s="40">
        <v>-2.4253</v>
      </c>
      <c r="S5" s="40">
        <v>-3.0636000000000001</v>
      </c>
      <c r="T5" s="40">
        <v>13.511200000000001</v>
      </c>
      <c r="U5" s="40">
        <v>-2.8616000000000001</v>
      </c>
      <c r="V5" s="40">
        <v>-0.49320000000000003</v>
      </c>
      <c r="W5" s="40">
        <v>-2.4870000000000001</v>
      </c>
      <c r="X5" s="40">
        <v>-2.7423999999999999</v>
      </c>
      <c r="Y5" s="40">
        <v>-4.5327999999999999</v>
      </c>
      <c r="Z5" s="40">
        <v>-3.2170999999999998</v>
      </c>
      <c r="AA5" s="40">
        <v>-4.9162999999999997</v>
      </c>
      <c r="AB5" s="41">
        <v>-0.1158</v>
      </c>
    </row>
    <row r="6" spans="2:28" ht="17.25" thickTop="1" thickBot="1" x14ac:dyDescent="0.3">
      <c r="B6" s="42" t="str">
        <f>'Angazirana aFRR energija'!B6</f>
        <v>03.07.2022</v>
      </c>
      <c r="C6" s="73">
        <f t="shared" si="0"/>
        <v>353.31450000000012</v>
      </c>
      <c r="D6" s="74"/>
      <c r="E6" s="51">
        <v>12.6275</v>
      </c>
      <c r="F6" s="40">
        <v>50.609499999999997</v>
      </c>
      <c r="G6" s="40">
        <v>56.360700000000001</v>
      </c>
      <c r="H6" s="40">
        <v>62.576500000000003</v>
      </c>
      <c r="I6" s="40">
        <v>51.235399999999998</v>
      </c>
      <c r="J6" s="40">
        <v>59.098599999999998</v>
      </c>
      <c r="K6" s="40">
        <v>41.737400000000001</v>
      </c>
      <c r="L6" s="40">
        <v>39.268900000000002</v>
      </c>
      <c r="M6" s="40">
        <v>16.845700000000001</v>
      </c>
      <c r="N6" s="40">
        <v>11.2203</v>
      </c>
      <c r="O6" s="40">
        <v>-5.173</v>
      </c>
      <c r="P6" s="40">
        <v>-5.4695</v>
      </c>
      <c r="Q6" s="40">
        <v>-4.3563999999999998</v>
      </c>
      <c r="R6" s="40">
        <v>-5.5109000000000004</v>
      </c>
      <c r="S6" s="40">
        <v>-4.0069999999999997</v>
      </c>
      <c r="T6" s="40">
        <v>-3.3472</v>
      </c>
      <c r="U6" s="40">
        <v>-5.0122999999999998</v>
      </c>
      <c r="V6" s="40">
        <v>-5.6352000000000002</v>
      </c>
      <c r="W6" s="40">
        <v>-4.1912000000000003</v>
      </c>
      <c r="X6" s="40">
        <v>1.9288000000000001</v>
      </c>
      <c r="Y6" s="40">
        <v>-3.0924</v>
      </c>
      <c r="Z6" s="40">
        <v>-2.3835999999999999</v>
      </c>
      <c r="AA6" s="40">
        <v>-0.79569999999999996</v>
      </c>
      <c r="AB6" s="41">
        <v>-1.2203999999999999</v>
      </c>
    </row>
    <row r="7" spans="2:28" ht="17.25" thickTop="1" thickBot="1" x14ac:dyDescent="0.3">
      <c r="B7" s="42" t="str">
        <f>'Angazirana aFRR energija'!B7</f>
        <v>04.07.2022</v>
      </c>
      <c r="C7" s="73">
        <f t="shared" si="0"/>
        <v>225.40720000000005</v>
      </c>
      <c r="D7" s="74"/>
      <c r="E7" s="51">
        <v>1.1148</v>
      </c>
      <c r="F7" s="40">
        <v>31.3858</v>
      </c>
      <c r="G7" s="40">
        <v>53.542299999999997</v>
      </c>
      <c r="H7" s="40">
        <v>66.781999999999996</v>
      </c>
      <c r="I7" s="40">
        <v>63.3904</v>
      </c>
      <c r="J7" s="40">
        <v>61.436999999999998</v>
      </c>
      <c r="K7" s="40">
        <v>36.310299999999998</v>
      </c>
      <c r="L7" s="40">
        <v>16.148599999999998</v>
      </c>
      <c r="M7" s="40">
        <v>-7.3949999999999996</v>
      </c>
      <c r="N7" s="40">
        <v>-15.995200000000001</v>
      </c>
      <c r="O7" s="40">
        <v>-5.2396000000000003</v>
      </c>
      <c r="P7" s="40">
        <v>-5.8636999999999997</v>
      </c>
      <c r="Q7" s="40">
        <v>-11.978300000000001</v>
      </c>
      <c r="R7" s="40">
        <v>-5.2426000000000004</v>
      </c>
      <c r="S7" s="40">
        <v>-4.6104000000000003</v>
      </c>
      <c r="T7" s="40">
        <v>-5.0926</v>
      </c>
      <c r="U7" s="40">
        <v>-11.4262</v>
      </c>
      <c r="V7" s="40">
        <v>-1.9099999999999999E-2</v>
      </c>
      <c r="W7" s="40">
        <v>2.8786</v>
      </c>
      <c r="X7" s="40">
        <v>8.2088000000000001</v>
      </c>
      <c r="Y7" s="40">
        <v>-10.6332</v>
      </c>
      <c r="Z7" s="40">
        <v>-24.115400000000001</v>
      </c>
      <c r="AA7" s="40">
        <v>-4.1858000000000004</v>
      </c>
      <c r="AB7" s="41">
        <v>-3.9943</v>
      </c>
    </row>
    <row r="8" spans="2:28" ht="17.25" thickTop="1" thickBot="1" x14ac:dyDescent="0.3">
      <c r="B8" s="42" t="str">
        <f>'Angazirana aFRR energija'!B8</f>
        <v>05.07.2022</v>
      </c>
      <c r="C8" s="73">
        <f t="shared" si="0"/>
        <v>265.16989999999998</v>
      </c>
      <c r="D8" s="74"/>
      <c r="E8" s="51">
        <v>-11.6531</v>
      </c>
      <c r="F8" s="40">
        <v>16.069700000000001</v>
      </c>
      <c r="G8" s="40">
        <v>59.2988</v>
      </c>
      <c r="H8" s="40">
        <v>70.069699999999997</v>
      </c>
      <c r="I8" s="52">
        <v>54.799199999999999</v>
      </c>
      <c r="J8" s="40">
        <v>50.180399999999999</v>
      </c>
      <c r="K8" s="40">
        <v>16.2806</v>
      </c>
      <c r="L8" s="40">
        <v>17.178799999999999</v>
      </c>
      <c r="M8" s="40">
        <v>-9.2482000000000006</v>
      </c>
      <c r="N8" s="40">
        <v>-11.633800000000001</v>
      </c>
      <c r="O8" s="40">
        <v>-8.6814</v>
      </c>
      <c r="P8" s="40">
        <v>-9.7583000000000002</v>
      </c>
      <c r="Q8" s="40">
        <v>-3.6105999999999998</v>
      </c>
      <c r="R8" s="40">
        <v>-5.8746999999999998</v>
      </c>
      <c r="S8" s="40">
        <v>-5.0418000000000003</v>
      </c>
      <c r="T8" s="40">
        <v>-12.7721</v>
      </c>
      <c r="U8" s="40">
        <v>-8.7324999999999999</v>
      </c>
      <c r="V8" s="40">
        <v>16.674099999999999</v>
      </c>
      <c r="W8" s="40">
        <v>8.0425000000000004</v>
      </c>
      <c r="X8" s="40">
        <v>6.3391000000000002</v>
      </c>
      <c r="Y8" s="40">
        <v>-2.1046999999999998</v>
      </c>
      <c r="Z8" s="40">
        <v>7.8070000000000004</v>
      </c>
      <c r="AA8" s="40">
        <v>22.450600000000001</v>
      </c>
      <c r="AB8" s="41">
        <v>9.0906000000000002</v>
      </c>
    </row>
    <row r="9" spans="2:28" ht="17.25" thickTop="1" thickBot="1" x14ac:dyDescent="0.3">
      <c r="B9" s="42" t="str">
        <f>'Angazirana aFRR energija'!B9</f>
        <v>06.07.2022</v>
      </c>
      <c r="C9" s="73">
        <f t="shared" si="0"/>
        <v>691.21259999999995</v>
      </c>
      <c r="D9" s="74"/>
      <c r="E9" s="51">
        <v>53.030099999999997</v>
      </c>
      <c r="F9" s="40">
        <v>100.1771</v>
      </c>
      <c r="G9" s="40">
        <v>104.66930000000001</v>
      </c>
      <c r="H9" s="40">
        <v>85.486400000000003</v>
      </c>
      <c r="I9" s="40">
        <v>92.138599999999997</v>
      </c>
      <c r="J9" s="40">
        <v>92.165199999999999</v>
      </c>
      <c r="K9" s="40">
        <v>46.2378</v>
      </c>
      <c r="L9" s="40">
        <v>54.463900000000002</v>
      </c>
      <c r="M9" s="40">
        <v>14.5105</v>
      </c>
      <c r="N9" s="40">
        <v>11.7433</v>
      </c>
      <c r="O9" s="40">
        <v>25.901199999999999</v>
      </c>
      <c r="P9" s="40">
        <v>13.326000000000001</v>
      </c>
      <c r="Q9" s="40">
        <v>25.773299999999999</v>
      </c>
      <c r="R9" s="40">
        <v>-2.4992000000000001</v>
      </c>
      <c r="S9" s="40">
        <v>-4.0303000000000004</v>
      </c>
      <c r="T9" s="40">
        <v>-4.5122</v>
      </c>
      <c r="U9" s="40">
        <v>-8.7653999999999996</v>
      </c>
      <c r="V9" s="40">
        <v>11.8987</v>
      </c>
      <c r="W9" s="40">
        <v>-2.4687000000000001</v>
      </c>
      <c r="X9" s="40">
        <v>5.3400000000000003E-2</v>
      </c>
      <c r="Y9" s="40">
        <v>-5.2225000000000001</v>
      </c>
      <c r="Z9" s="40">
        <v>-15.788600000000001</v>
      </c>
      <c r="AA9" s="40">
        <v>-2.0064000000000002</v>
      </c>
      <c r="AB9" s="41">
        <v>4.9310999999999998</v>
      </c>
    </row>
    <row r="10" spans="2:28" ht="17.25" thickTop="1" thickBot="1" x14ac:dyDescent="0.3">
      <c r="B10" s="42" t="str">
        <f>'Angazirana aFRR energija'!B10</f>
        <v>07.07.2022</v>
      </c>
      <c r="C10" s="73">
        <f t="shared" si="0"/>
        <v>457.46289999999999</v>
      </c>
      <c r="D10" s="74"/>
      <c r="E10" s="51">
        <v>13.5345</v>
      </c>
      <c r="F10" s="40">
        <v>48.546700000000001</v>
      </c>
      <c r="G10" s="40">
        <v>53.554099999999998</v>
      </c>
      <c r="H10" s="40">
        <v>69.487700000000004</v>
      </c>
      <c r="I10" s="40">
        <v>77.300899999999999</v>
      </c>
      <c r="J10" s="40">
        <v>70.424400000000006</v>
      </c>
      <c r="K10" s="40">
        <v>46.633600000000001</v>
      </c>
      <c r="L10" s="40">
        <v>51.561199999999999</v>
      </c>
      <c r="M10" s="40">
        <v>24.964600000000001</v>
      </c>
      <c r="N10" s="40">
        <v>21.566099999999999</v>
      </c>
      <c r="O10" s="40">
        <v>24.283000000000001</v>
      </c>
      <c r="P10" s="40">
        <v>1.9534</v>
      </c>
      <c r="Q10" s="40">
        <v>-4.1620999999999997</v>
      </c>
      <c r="R10" s="40">
        <v>-2.9963000000000002</v>
      </c>
      <c r="S10" s="40">
        <v>-3.5821000000000001</v>
      </c>
      <c r="T10" s="40">
        <v>-3.8612000000000002</v>
      </c>
      <c r="U10" s="40">
        <v>-4.9718</v>
      </c>
      <c r="V10" s="40">
        <v>-4.5717999999999996</v>
      </c>
      <c r="W10" s="40">
        <v>6.8079000000000001</v>
      </c>
      <c r="X10" s="40">
        <v>-2.7269000000000001</v>
      </c>
      <c r="Y10" s="40">
        <v>-8.8416999999999994</v>
      </c>
      <c r="Z10" s="40">
        <v>2.8956</v>
      </c>
      <c r="AA10" s="40">
        <v>-18.747900000000001</v>
      </c>
      <c r="AB10" s="41">
        <v>-1.589</v>
      </c>
    </row>
    <row r="11" spans="2:28" ht="17.25" thickTop="1" thickBot="1" x14ac:dyDescent="0.3">
      <c r="B11" s="42" t="str">
        <f>'Angazirana aFRR energija'!B11</f>
        <v>08.07.2022</v>
      </c>
      <c r="C11" s="73">
        <f t="shared" si="0"/>
        <v>644.40129999999988</v>
      </c>
      <c r="D11" s="74"/>
      <c r="E11" s="51">
        <v>16.5947</v>
      </c>
      <c r="F11" s="40">
        <v>61.208599999999997</v>
      </c>
      <c r="G11" s="40">
        <v>84.593599999999995</v>
      </c>
      <c r="H11" s="40">
        <v>97.044700000000006</v>
      </c>
      <c r="I11" s="40">
        <v>94.724900000000005</v>
      </c>
      <c r="J11" s="40">
        <v>77.577600000000004</v>
      </c>
      <c r="K11" s="40">
        <v>66.695499999999996</v>
      </c>
      <c r="L11" s="40">
        <v>57.231999999999999</v>
      </c>
      <c r="M11" s="40">
        <v>15.516500000000001</v>
      </c>
      <c r="N11" s="40">
        <v>11.518800000000001</v>
      </c>
      <c r="O11" s="40">
        <v>29.903600000000001</v>
      </c>
      <c r="P11" s="40">
        <v>1.2897000000000001</v>
      </c>
      <c r="Q11" s="40">
        <v>-2.8254000000000001</v>
      </c>
      <c r="R11" s="40">
        <v>5.4290000000000003</v>
      </c>
      <c r="S11" s="40">
        <v>-5.1973000000000003</v>
      </c>
      <c r="T11" s="40">
        <v>-3.7366999999999999</v>
      </c>
      <c r="U11" s="40">
        <v>0.7147</v>
      </c>
      <c r="V11" s="40">
        <v>1.4724999999999999</v>
      </c>
      <c r="W11" s="40">
        <v>33.567999999999998</v>
      </c>
      <c r="X11" s="40">
        <v>12.3095</v>
      </c>
      <c r="Y11" s="40">
        <v>-2.4889999999999999</v>
      </c>
      <c r="Z11" s="40">
        <v>6.5194999999999999</v>
      </c>
      <c r="AA11" s="40">
        <v>-31.902200000000001</v>
      </c>
      <c r="AB11" s="41">
        <v>16.638500000000001</v>
      </c>
    </row>
    <row r="12" spans="2:28" ht="17.25" thickTop="1" thickBot="1" x14ac:dyDescent="0.3">
      <c r="B12" s="42" t="str">
        <f>'Angazirana aFRR energija'!B12</f>
        <v>09.07.2022</v>
      </c>
      <c r="C12" s="73">
        <f t="shared" si="0"/>
        <v>1838.5335999999998</v>
      </c>
      <c r="D12" s="74"/>
      <c r="E12" s="51">
        <v>59.453800000000001</v>
      </c>
      <c r="F12" s="40">
        <v>91.293599999999998</v>
      </c>
      <c r="G12" s="40">
        <v>101.8518</v>
      </c>
      <c r="H12" s="40">
        <v>112.8377</v>
      </c>
      <c r="I12" s="40">
        <v>80.993700000000004</v>
      </c>
      <c r="J12" s="40">
        <v>7.5662000000000003</v>
      </c>
      <c r="K12" s="40">
        <v>9.0488</v>
      </c>
      <c r="L12" s="40">
        <v>32.759</v>
      </c>
      <c r="M12" s="40">
        <v>50.136299999999999</v>
      </c>
      <c r="N12" s="40">
        <v>67.736699999999999</v>
      </c>
      <c r="O12" s="40">
        <v>103.75830000000001</v>
      </c>
      <c r="P12" s="40">
        <v>84.980199999999996</v>
      </c>
      <c r="Q12" s="40">
        <v>91.651700000000005</v>
      </c>
      <c r="R12" s="40">
        <v>97.868399999999994</v>
      </c>
      <c r="S12" s="40">
        <v>77.482299999999995</v>
      </c>
      <c r="T12" s="40">
        <v>73.705399999999997</v>
      </c>
      <c r="U12" s="40">
        <v>82.862499999999997</v>
      </c>
      <c r="V12" s="40">
        <v>105.1024</v>
      </c>
      <c r="W12" s="40">
        <v>111.7273</v>
      </c>
      <c r="X12" s="40">
        <v>107.5369</v>
      </c>
      <c r="Y12" s="40">
        <v>99.864400000000003</v>
      </c>
      <c r="Z12" s="40">
        <v>99.397499999999994</v>
      </c>
      <c r="AA12" s="40">
        <v>34.453899999999997</v>
      </c>
      <c r="AB12" s="41">
        <v>54.464799999999997</v>
      </c>
    </row>
    <row r="13" spans="2:28" ht="17.25" thickTop="1" thickBot="1" x14ac:dyDescent="0.3">
      <c r="B13" s="42" t="str">
        <f>'Angazirana aFRR energija'!B13</f>
        <v>10.07.2022</v>
      </c>
      <c r="C13" s="73">
        <f t="shared" si="0"/>
        <v>1370.2172</v>
      </c>
      <c r="D13" s="74"/>
      <c r="E13" s="51">
        <v>96.736999999999995</v>
      </c>
      <c r="F13" s="40">
        <v>110.322</v>
      </c>
      <c r="G13" s="40">
        <v>113.8841</v>
      </c>
      <c r="H13" s="40">
        <v>140.19239999999999</v>
      </c>
      <c r="I13" s="40">
        <v>131.7988</v>
      </c>
      <c r="J13" s="40">
        <v>142.97550000000001</v>
      </c>
      <c r="K13" s="40">
        <v>119.37990000000001</v>
      </c>
      <c r="L13" s="40">
        <v>101.46380000000001</v>
      </c>
      <c r="M13" s="40">
        <v>18.338899999999999</v>
      </c>
      <c r="N13" s="40">
        <v>-2.0333999999999999</v>
      </c>
      <c r="O13" s="40">
        <v>7.9177</v>
      </c>
      <c r="P13" s="40">
        <v>-3.7223000000000002</v>
      </c>
      <c r="Q13" s="40">
        <v>10.248100000000001</v>
      </c>
      <c r="R13" s="40">
        <v>48.016300000000001</v>
      </c>
      <c r="S13" s="40">
        <v>58.208500000000001</v>
      </c>
      <c r="T13" s="40">
        <v>45.884700000000002</v>
      </c>
      <c r="U13" s="40">
        <v>57.5762</v>
      </c>
      <c r="V13" s="40">
        <v>50.7515</v>
      </c>
      <c r="W13" s="40">
        <v>64.915300000000002</v>
      </c>
      <c r="X13" s="40">
        <v>45.525700000000001</v>
      </c>
      <c r="Y13" s="40">
        <v>0.83950000000000002</v>
      </c>
      <c r="Z13" s="40">
        <v>0.75160000000000005</v>
      </c>
      <c r="AA13" s="40">
        <v>-2.6450999999999998</v>
      </c>
      <c r="AB13" s="41">
        <v>12.890499999999999</v>
      </c>
    </row>
    <row r="14" spans="2:28" ht="17.25" thickTop="1" thickBot="1" x14ac:dyDescent="0.3">
      <c r="B14" s="42" t="str">
        <f>'Angazirana aFRR energija'!B14</f>
        <v>11.07.2022</v>
      </c>
      <c r="C14" s="73">
        <f t="shared" si="0"/>
        <v>1337.2887000000003</v>
      </c>
      <c r="D14" s="74"/>
      <c r="E14" s="51">
        <v>33.467100000000002</v>
      </c>
      <c r="F14" s="40">
        <v>98.212500000000006</v>
      </c>
      <c r="G14" s="40">
        <v>101.7816</v>
      </c>
      <c r="H14" s="40">
        <v>116.70659999999999</v>
      </c>
      <c r="I14" s="40">
        <v>109.55840000000001</v>
      </c>
      <c r="J14" s="40">
        <v>106.9746</v>
      </c>
      <c r="K14" s="40">
        <v>88.882499999999993</v>
      </c>
      <c r="L14" s="40">
        <v>104.09180000000001</v>
      </c>
      <c r="M14" s="40">
        <v>62.655900000000003</v>
      </c>
      <c r="N14" s="40">
        <v>29.153600000000001</v>
      </c>
      <c r="O14" s="40">
        <v>43.868099999999998</v>
      </c>
      <c r="P14" s="40">
        <v>37.5518</v>
      </c>
      <c r="Q14" s="40">
        <v>50.657499999999999</v>
      </c>
      <c r="R14" s="40">
        <v>46.795400000000001</v>
      </c>
      <c r="S14" s="40">
        <v>69.869799999999998</v>
      </c>
      <c r="T14" s="40">
        <v>56.355899999999998</v>
      </c>
      <c r="U14" s="40">
        <v>22.238700000000001</v>
      </c>
      <c r="V14" s="40">
        <v>26.011199999999999</v>
      </c>
      <c r="W14" s="40">
        <v>39.015900000000002</v>
      </c>
      <c r="X14" s="40">
        <v>32.251300000000001</v>
      </c>
      <c r="Y14" s="40">
        <v>25.6248</v>
      </c>
      <c r="Z14" s="40">
        <v>-3.54</v>
      </c>
      <c r="AA14" s="40">
        <v>13.4924</v>
      </c>
      <c r="AB14" s="41">
        <v>25.6113</v>
      </c>
    </row>
    <row r="15" spans="2:28" ht="17.25" thickTop="1" thickBot="1" x14ac:dyDescent="0.3">
      <c r="B15" s="42" t="str">
        <f>'Angazirana aFRR energija'!B15</f>
        <v>12.07.2022</v>
      </c>
      <c r="C15" s="73">
        <f t="shared" si="0"/>
        <v>1043.9579000000001</v>
      </c>
      <c r="D15" s="74"/>
      <c r="E15" s="51">
        <v>34.442500000000003</v>
      </c>
      <c r="F15" s="40">
        <v>64.777100000000004</v>
      </c>
      <c r="G15" s="40">
        <v>49.668199999999999</v>
      </c>
      <c r="H15" s="40">
        <v>67.498099999999994</v>
      </c>
      <c r="I15" s="40">
        <v>67.158500000000004</v>
      </c>
      <c r="J15" s="40">
        <v>52.471299999999999</v>
      </c>
      <c r="K15" s="40">
        <v>71.147099999999995</v>
      </c>
      <c r="L15" s="40">
        <v>57.405700000000003</v>
      </c>
      <c r="M15" s="40">
        <v>32.602200000000003</v>
      </c>
      <c r="N15" s="40">
        <v>35.353000000000002</v>
      </c>
      <c r="O15" s="40">
        <v>21.7315</v>
      </c>
      <c r="P15" s="40">
        <v>43.2042</v>
      </c>
      <c r="Q15" s="40">
        <v>67.718000000000004</v>
      </c>
      <c r="R15" s="40">
        <v>63.044199999999996</v>
      </c>
      <c r="S15" s="40">
        <v>50.981099999999998</v>
      </c>
      <c r="T15" s="40">
        <v>45.981000000000002</v>
      </c>
      <c r="U15" s="40">
        <v>45.039299999999997</v>
      </c>
      <c r="V15" s="40">
        <v>33.506700000000002</v>
      </c>
      <c r="W15" s="40">
        <v>51.871400000000001</v>
      </c>
      <c r="X15" s="40">
        <v>24.7822</v>
      </c>
      <c r="Y15" s="40">
        <v>36.4392</v>
      </c>
      <c r="Z15" s="40">
        <v>17.6953</v>
      </c>
      <c r="AA15" s="40">
        <v>-5.4718</v>
      </c>
      <c r="AB15" s="41">
        <v>14.911899999999999</v>
      </c>
    </row>
    <row r="16" spans="2:28" ht="17.25" thickTop="1" thickBot="1" x14ac:dyDescent="0.3">
      <c r="B16" s="42" t="str">
        <f>'Angazirana aFRR energija'!B16</f>
        <v>13.07.2022</v>
      </c>
      <c r="C16" s="73">
        <f t="shared" si="0"/>
        <v>449.88349999999991</v>
      </c>
      <c r="D16" s="74"/>
      <c r="E16" s="51">
        <v>94.166600000000003</v>
      </c>
      <c r="F16" s="40">
        <v>56.207799999999999</v>
      </c>
      <c r="G16" s="40">
        <v>46.578099999999999</v>
      </c>
      <c r="H16" s="40">
        <v>30.838699999999999</v>
      </c>
      <c r="I16" s="40">
        <v>39.140799999999999</v>
      </c>
      <c r="J16" s="40">
        <v>42.987099999999998</v>
      </c>
      <c r="K16" s="40">
        <v>28.907900000000001</v>
      </c>
      <c r="L16" s="40">
        <v>56.977800000000002</v>
      </c>
      <c r="M16" s="40">
        <v>44.206499999999998</v>
      </c>
      <c r="N16" s="40">
        <v>13.202299999999999</v>
      </c>
      <c r="O16" s="40">
        <v>0.94879999999999998</v>
      </c>
      <c r="P16" s="40">
        <v>-7.7866999999999997</v>
      </c>
      <c r="Q16" s="40">
        <v>0.34</v>
      </c>
      <c r="R16" s="40">
        <v>-6.0042</v>
      </c>
      <c r="S16" s="40">
        <v>-2.4628999999999999</v>
      </c>
      <c r="T16" s="40">
        <v>1.3480000000000001</v>
      </c>
      <c r="U16" s="40">
        <v>13.335000000000001</v>
      </c>
      <c r="V16" s="40">
        <v>-3.2884000000000002</v>
      </c>
      <c r="W16" s="40">
        <v>19.747599999999998</v>
      </c>
      <c r="X16" s="40">
        <v>-2.7494000000000001</v>
      </c>
      <c r="Y16" s="40">
        <v>-4.2374999999999998</v>
      </c>
      <c r="Z16" s="40">
        <v>-5.5888999999999998</v>
      </c>
      <c r="AA16" s="40">
        <v>-3.1008</v>
      </c>
      <c r="AB16" s="41">
        <v>-3.8307000000000002</v>
      </c>
    </row>
    <row r="17" spans="2:28" ht="17.25" thickTop="1" thickBot="1" x14ac:dyDescent="0.3">
      <c r="B17" s="42" t="str">
        <f>'Angazirana aFRR energija'!B17</f>
        <v>14.07.2022</v>
      </c>
      <c r="C17" s="73">
        <f t="shared" si="0"/>
        <v>92.199299999999951</v>
      </c>
      <c r="D17" s="74"/>
      <c r="E17" s="39">
        <v>18.049700000000001</v>
      </c>
      <c r="F17" s="40">
        <v>43.685400000000001</v>
      </c>
      <c r="G17" s="40">
        <v>22.834499999999998</v>
      </c>
      <c r="H17" s="40">
        <v>32.784799999999997</v>
      </c>
      <c r="I17" s="40">
        <v>10.8271</v>
      </c>
      <c r="J17" s="40">
        <v>8.4359000000000002</v>
      </c>
      <c r="K17" s="40">
        <v>14.0055</v>
      </c>
      <c r="L17" s="40">
        <v>40.274799999999999</v>
      </c>
      <c r="M17" s="40">
        <v>12.367000000000001</v>
      </c>
      <c r="N17" s="40">
        <v>-9.1046999999999993</v>
      </c>
      <c r="O17" s="40">
        <v>-10.069699999999999</v>
      </c>
      <c r="P17" s="40">
        <v>-7.0628000000000002</v>
      </c>
      <c r="Q17" s="40">
        <v>-4.8723999999999998</v>
      </c>
      <c r="R17" s="40">
        <v>-6.9984999999999999</v>
      </c>
      <c r="S17" s="40">
        <v>-7.0335999999999999</v>
      </c>
      <c r="T17" s="40">
        <v>-7.9160000000000004</v>
      </c>
      <c r="U17" s="40">
        <v>-7.6792999999999996</v>
      </c>
      <c r="V17" s="40">
        <v>-7.4122000000000003</v>
      </c>
      <c r="W17" s="40">
        <v>-1.1689000000000001</v>
      </c>
      <c r="X17" s="40">
        <v>-8.0097000000000005</v>
      </c>
      <c r="Y17" s="40">
        <v>-5.5872000000000002</v>
      </c>
      <c r="Z17" s="40">
        <v>-5.2069999999999999</v>
      </c>
      <c r="AA17" s="40">
        <v>-7.5618999999999996</v>
      </c>
      <c r="AB17" s="41">
        <v>-15.381500000000001</v>
      </c>
    </row>
    <row r="18" spans="2:28" ht="17.25" thickTop="1" thickBot="1" x14ac:dyDescent="0.3">
      <c r="B18" s="42" t="str">
        <f>'Angazirana aFRR energija'!B18</f>
        <v>15.07.2022</v>
      </c>
      <c r="C18" s="73">
        <f t="shared" si="0"/>
        <v>-138.30439999999999</v>
      </c>
      <c r="D18" s="74"/>
      <c r="E18" s="51">
        <v>-10.7403</v>
      </c>
      <c r="F18" s="40">
        <v>-16.435099999999998</v>
      </c>
      <c r="G18" s="40">
        <v>-13.4398</v>
      </c>
      <c r="H18" s="40">
        <v>7.9130000000000003</v>
      </c>
      <c r="I18" s="40">
        <v>9.0816999999999997</v>
      </c>
      <c r="J18" s="40">
        <v>-3.6269999999999998</v>
      </c>
      <c r="K18" s="40">
        <v>-3.2246999999999999</v>
      </c>
      <c r="L18" s="40">
        <v>3.597</v>
      </c>
      <c r="M18" s="40">
        <v>-7.7996999999999996</v>
      </c>
      <c r="N18" s="40">
        <v>-11.1122</v>
      </c>
      <c r="O18" s="40">
        <v>-8.4077999999999999</v>
      </c>
      <c r="P18" s="40">
        <v>-16.145900000000001</v>
      </c>
      <c r="Q18" s="40">
        <v>-6.9042000000000003</v>
      </c>
      <c r="R18" s="40">
        <v>-6.6611000000000002</v>
      </c>
      <c r="S18" s="40">
        <v>-7.0960000000000001</v>
      </c>
      <c r="T18" s="40">
        <v>-8.5396999999999998</v>
      </c>
      <c r="U18" s="40">
        <v>-9.3398000000000003</v>
      </c>
      <c r="V18" s="40">
        <v>-8.3061000000000007</v>
      </c>
      <c r="W18" s="40">
        <v>23.922899999999998</v>
      </c>
      <c r="X18" s="40">
        <v>-0.3952</v>
      </c>
      <c r="Y18" s="40">
        <v>-16.865300000000001</v>
      </c>
      <c r="Z18" s="40">
        <v>-2.1964999999999999</v>
      </c>
      <c r="AA18" s="40">
        <v>-6.6159999999999997</v>
      </c>
      <c r="AB18" s="41">
        <v>-18.9666</v>
      </c>
    </row>
    <row r="19" spans="2:28" ht="17.25" thickTop="1" thickBot="1" x14ac:dyDescent="0.3">
      <c r="B19" s="42" t="str">
        <f>'Angazirana aFRR energija'!B19</f>
        <v>16.07.2022</v>
      </c>
      <c r="C19" s="73">
        <f t="shared" si="0"/>
        <v>-210.66400000000002</v>
      </c>
      <c r="D19" s="74"/>
      <c r="E19" s="51">
        <v>-13.719099999999999</v>
      </c>
      <c r="F19" s="40">
        <v>-8.0670000000000002</v>
      </c>
      <c r="G19" s="40">
        <v>-33.681100000000001</v>
      </c>
      <c r="H19" s="40">
        <v>-6.3494000000000002</v>
      </c>
      <c r="I19" s="40">
        <v>-3.8393000000000002</v>
      </c>
      <c r="J19" s="40">
        <v>-2.6625999999999999</v>
      </c>
      <c r="K19" s="40">
        <v>-0.29580000000000001</v>
      </c>
      <c r="L19" s="40">
        <v>19.270399999999999</v>
      </c>
      <c r="M19" s="40">
        <v>-1.9744999999999999</v>
      </c>
      <c r="N19" s="40">
        <v>-10.068099999999999</v>
      </c>
      <c r="O19" s="40">
        <v>-5.0194999999999999</v>
      </c>
      <c r="P19" s="40">
        <v>-8.0220000000000002</v>
      </c>
      <c r="Q19" s="40">
        <v>-18.924399999999999</v>
      </c>
      <c r="R19" s="40">
        <v>-4.6078999999999999</v>
      </c>
      <c r="S19" s="40">
        <v>-6.6288999999999998</v>
      </c>
      <c r="T19" s="40">
        <v>-12.0807</v>
      </c>
      <c r="U19" s="40">
        <v>-8.6103000000000005</v>
      </c>
      <c r="V19" s="40">
        <v>-8.8508999999999993</v>
      </c>
      <c r="W19" s="40">
        <v>3.3052000000000001</v>
      </c>
      <c r="X19" s="40">
        <v>-5.5088999999999997</v>
      </c>
      <c r="Y19" s="40">
        <v>-5.6962000000000002</v>
      </c>
      <c r="Z19" s="40">
        <v>-5.4199000000000002</v>
      </c>
      <c r="AA19" s="40">
        <v>-24.6128</v>
      </c>
      <c r="AB19" s="41">
        <v>-38.600299999999997</v>
      </c>
    </row>
    <row r="20" spans="2:28" ht="17.25" thickTop="1" thickBot="1" x14ac:dyDescent="0.3">
      <c r="B20" s="42" t="str">
        <f>'Angazirana aFRR energija'!B20</f>
        <v>17.07.2022</v>
      </c>
      <c r="C20" s="73">
        <f t="shared" si="0"/>
        <v>39.911200000000008</v>
      </c>
      <c r="D20" s="74"/>
      <c r="E20" s="51">
        <v>-2.242</v>
      </c>
      <c r="F20" s="40">
        <v>-5.4086999999999996</v>
      </c>
      <c r="G20" s="40">
        <v>13.199199999999999</v>
      </c>
      <c r="H20" s="40">
        <v>6.1763000000000003</v>
      </c>
      <c r="I20" s="40">
        <v>-14.9693</v>
      </c>
      <c r="J20" s="40">
        <v>-27.402699999999999</v>
      </c>
      <c r="K20" s="40">
        <v>-0.34589999999999999</v>
      </c>
      <c r="L20" s="40">
        <v>67.615600000000001</v>
      </c>
      <c r="M20" s="40">
        <v>19.110199999999999</v>
      </c>
      <c r="N20" s="40">
        <v>-12.525</v>
      </c>
      <c r="O20" s="40">
        <v>-7.0773999999999999</v>
      </c>
      <c r="P20" s="40">
        <v>-7.5689000000000002</v>
      </c>
      <c r="Q20" s="40">
        <v>-7.6315</v>
      </c>
      <c r="R20" s="40">
        <v>-10.961399999999999</v>
      </c>
      <c r="S20" s="40">
        <v>-7.4093</v>
      </c>
      <c r="T20" s="40">
        <v>-7.1002000000000001</v>
      </c>
      <c r="U20" s="40">
        <v>-10.122</v>
      </c>
      <c r="V20" s="40">
        <v>-6.5281000000000002</v>
      </c>
      <c r="W20" s="40">
        <v>14.5512</v>
      </c>
      <c r="X20" s="40">
        <v>26.583300000000001</v>
      </c>
      <c r="Y20" s="40">
        <v>-20.1355</v>
      </c>
      <c r="Z20" s="40">
        <v>9.5853999999999999</v>
      </c>
      <c r="AA20" s="40">
        <v>-0.9</v>
      </c>
      <c r="AB20" s="41">
        <v>31.417899999999999</v>
      </c>
    </row>
    <row r="21" spans="2:28" ht="17.25" thickTop="1" thickBot="1" x14ac:dyDescent="0.3">
      <c r="B21" s="42" t="str">
        <f>'Angazirana aFRR energija'!B21</f>
        <v>18.07.2022</v>
      </c>
      <c r="C21" s="73">
        <f t="shared" si="0"/>
        <v>579.22979999999973</v>
      </c>
      <c r="D21" s="74"/>
      <c r="E21" s="51">
        <v>70.210999999999999</v>
      </c>
      <c r="F21" s="40">
        <v>68.602500000000006</v>
      </c>
      <c r="G21" s="40">
        <v>73.141000000000005</v>
      </c>
      <c r="H21" s="40">
        <v>74.755099999999999</v>
      </c>
      <c r="I21" s="40">
        <v>91.6404</v>
      </c>
      <c r="J21" s="40">
        <v>76.985500000000002</v>
      </c>
      <c r="K21" s="40">
        <v>97.298699999999997</v>
      </c>
      <c r="L21" s="40">
        <v>58.646900000000002</v>
      </c>
      <c r="M21" s="40">
        <v>21.040700000000001</v>
      </c>
      <c r="N21" s="40">
        <v>7.4863</v>
      </c>
      <c r="O21" s="40">
        <v>8.9736999999999991</v>
      </c>
      <c r="P21" s="40">
        <v>-4.9767000000000001</v>
      </c>
      <c r="Q21" s="40">
        <v>-4.7660999999999998</v>
      </c>
      <c r="R21" s="40">
        <v>-7.5453000000000001</v>
      </c>
      <c r="S21" s="40">
        <v>-5.6706000000000003</v>
      </c>
      <c r="T21" s="40">
        <v>-8.2476000000000003</v>
      </c>
      <c r="U21" s="40">
        <v>-17.272500000000001</v>
      </c>
      <c r="V21" s="40">
        <v>-20.931000000000001</v>
      </c>
      <c r="W21" s="40">
        <v>13.8736</v>
      </c>
      <c r="X21" s="40">
        <v>-2.2075</v>
      </c>
      <c r="Y21" s="40">
        <v>-16.504300000000001</v>
      </c>
      <c r="Z21" s="40">
        <v>-1.1939</v>
      </c>
      <c r="AA21" s="40">
        <v>-1.4004000000000001</v>
      </c>
      <c r="AB21" s="41">
        <v>7.2903000000000002</v>
      </c>
    </row>
    <row r="22" spans="2:28" ht="17.25" thickTop="1" thickBot="1" x14ac:dyDescent="0.3">
      <c r="B22" s="42" t="str">
        <f>'Angazirana aFRR energija'!B22</f>
        <v>19.07.2022</v>
      </c>
      <c r="C22" s="73">
        <f t="shared" si="0"/>
        <v>313.89250000000004</v>
      </c>
      <c r="D22" s="74"/>
      <c r="E22" s="51">
        <v>8.8625000000000007</v>
      </c>
      <c r="F22" s="40">
        <v>64.591700000000003</v>
      </c>
      <c r="G22" s="40">
        <v>60.463700000000003</v>
      </c>
      <c r="H22" s="40">
        <v>60.108400000000003</v>
      </c>
      <c r="I22" s="40">
        <v>18.133299999999998</v>
      </c>
      <c r="J22" s="40">
        <v>28.668399999999998</v>
      </c>
      <c r="K22" s="40">
        <v>25.969799999999999</v>
      </c>
      <c r="L22" s="40">
        <v>48.478299999999997</v>
      </c>
      <c r="M22" s="40">
        <v>-5.9596999999999998</v>
      </c>
      <c r="N22" s="40">
        <v>0.2359</v>
      </c>
      <c r="O22" s="40">
        <v>2.5867</v>
      </c>
      <c r="P22" s="40">
        <v>2.4506000000000001</v>
      </c>
      <c r="Q22" s="40">
        <v>1.3643000000000001</v>
      </c>
      <c r="R22" s="40">
        <v>-6.3579999999999997</v>
      </c>
      <c r="S22" s="40">
        <v>-6.3967999999999998</v>
      </c>
      <c r="T22" s="40">
        <v>-6.0016999999999996</v>
      </c>
      <c r="U22" s="40">
        <v>-5.9619</v>
      </c>
      <c r="V22" s="40">
        <v>-5.6936</v>
      </c>
      <c r="W22" s="40">
        <v>17.4986</v>
      </c>
      <c r="X22" s="40">
        <v>-2.1124000000000001</v>
      </c>
      <c r="Y22" s="40">
        <v>-4.7774000000000001</v>
      </c>
      <c r="Z22" s="40">
        <v>9.8579000000000008</v>
      </c>
      <c r="AA22" s="40">
        <v>2.2461000000000002</v>
      </c>
      <c r="AB22" s="41">
        <v>5.6378000000000004</v>
      </c>
    </row>
    <row r="23" spans="2:28" ht="17.25" thickTop="1" thickBot="1" x14ac:dyDescent="0.3">
      <c r="B23" s="42" t="str">
        <f>'Angazirana aFRR energija'!B23</f>
        <v>20.07.2022</v>
      </c>
      <c r="C23" s="73">
        <f t="shared" si="0"/>
        <v>76.471099999999993</v>
      </c>
      <c r="D23" s="74"/>
      <c r="E23" s="51">
        <v>17.2089</v>
      </c>
      <c r="F23" s="40">
        <v>30.6614</v>
      </c>
      <c r="G23" s="40">
        <v>17.314299999999999</v>
      </c>
      <c r="H23" s="40">
        <v>37.993499999999997</v>
      </c>
      <c r="I23" s="40">
        <v>26.641300000000001</v>
      </c>
      <c r="J23" s="40">
        <v>15.8405</v>
      </c>
      <c r="K23" s="40">
        <v>23.988</v>
      </c>
      <c r="L23" s="40">
        <v>40.941000000000003</v>
      </c>
      <c r="M23" s="40">
        <v>-5.5544000000000002</v>
      </c>
      <c r="N23" s="40">
        <v>-6.4739000000000004</v>
      </c>
      <c r="O23" s="40">
        <v>-2.6957</v>
      </c>
      <c r="P23" s="40">
        <v>-7.4173</v>
      </c>
      <c r="Q23" s="40">
        <v>-6.9951999999999996</v>
      </c>
      <c r="R23" s="40">
        <v>-8.9148999999999994</v>
      </c>
      <c r="S23" s="40">
        <v>-11.7014</v>
      </c>
      <c r="T23" s="40">
        <v>-9.6938999999999993</v>
      </c>
      <c r="U23" s="40">
        <v>-12.989800000000001</v>
      </c>
      <c r="V23" s="40">
        <v>-5.1184000000000003</v>
      </c>
      <c r="W23" s="40">
        <v>-3.2212999999999998</v>
      </c>
      <c r="X23" s="40">
        <v>-2.8037999999999998</v>
      </c>
      <c r="Y23" s="40">
        <v>-7.9188999999999998</v>
      </c>
      <c r="Z23" s="40">
        <v>-3.9306000000000001</v>
      </c>
      <c r="AA23" s="40">
        <v>-37.782600000000002</v>
      </c>
      <c r="AB23" s="41">
        <v>-0.90569999999999995</v>
      </c>
    </row>
    <row r="24" spans="2:28" ht="17.25" thickTop="1" thickBot="1" x14ac:dyDescent="0.3">
      <c r="B24" s="42" t="str">
        <f>'Angazirana aFRR energija'!B24</f>
        <v>21.07.2022</v>
      </c>
      <c r="C24" s="73">
        <f t="shared" si="0"/>
        <v>-39.605199999999968</v>
      </c>
      <c r="D24" s="74"/>
      <c r="E24" s="51">
        <v>-3.3812000000000002</v>
      </c>
      <c r="F24" s="40">
        <v>8.2460000000000004</v>
      </c>
      <c r="G24" s="40">
        <v>6.0707000000000004</v>
      </c>
      <c r="H24" s="40">
        <v>16.748799999999999</v>
      </c>
      <c r="I24" s="40">
        <v>20.6493</v>
      </c>
      <c r="J24" s="40">
        <v>21.964099999999998</v>
      </c>
      <c r="K24" s="40">
        <v>11.452199999999999</v>
      </c>
      <c r="L24" s="40">
        <v>55.5471</v>
      </c>
      <c r="M24" s="40">
        <v>1.7135</v>
      </c>
      <c r="N24" s="40">
        <v>-7.5792999999999999</v>
      </c>
      <c r="O24" s="40">
        <v>-9.1685999999999996</v>
      </c>
      <c r="P24" s="40">
        <v>-23.417999999999999</v>
      </c>
      <c r="Q24" s="40">
        <v>-16.955500000000001</v>
      </c>
      <c r="R24" s="40">
        <v>-14.637499999999999</v>
      </c>
      <c r="S24" s="40">
        <v>-15.4549</v>
      </c>
      <c r="T24" s="40">
        <v>-17.868200000000002</v>
      </c>
      <c r="U24" s="40">
        <v>-21.839300000000001</v>
      </c>
      <c r="V24" s="40">
        <v>-4.1604999999999999</v>
      </c>
      <c r="W24" s="40">
        <v>-3.3708999999999998</v>
      </c>
      <c r="X24" s="40">
        <v>-6.4869000000000003</v>
      </c>
      <c r="Y24" s="40">
        <v>-3.3954</v>
      </c>
      <c r="Z24" s="40">
        <v>-3.7810999999999999</v>
      </c>
      <c r="AA24" s="40">
        <v>-26.234999999999999</v>
      </c>
      <c r="AB24" s="41">
        <v>-4.2645999999999997</v>
      </c>
    </row>
    <row r="25" spans="2:28" ht="17.25" thickTop="1" thickBot="1" x14ac:dyDescent="0.3">
      <c r="B25" s="42" t="str">
        <f>'Angazirana aFRR energija'!B25</f>
        <v>22.07.2022</v>
      </c>
      <c r="C25" s="73">
        <f t="shared" si="0"/>
        <v>263.72900000000016</v>
      </c>
      <c r="D25" s="74"/>
      <c r="E25" s="51">
        <v>3.8763999999999998</v>
      </c>
      <c r="F25" s="40">
        <v>52.042999999999999</v>
      </c>
      <c r="G25" s="40">
        <v>57.151600000000002</v>
      </c>
      <c r="H25" s="40">
        <v>71.533600000000007</v>
      </c>
      <c r="I25" s="40">
        <v>66.071600000000004</v>
      </c>
      <c r="J25" s="40">
        <v>36.833100000000002</v>
      </c>
      <c r="K25" s="40">
        <v>23.9085</v>
      </c>
      <c r="L25" s="40">
        <v>50.979399999999998</v>
      </c>
      <c r="M25" s="40">
        <v>22.255099999999999</v>
      </c>
      <c r="N25" s="40">
        <v>-6.3289</v>
      </c>
      <c r="O25" s="40">
        <v>-13.569800000000001</v>
      </c>
      <c r="P25" s="40">
        <v>-24.316299999999998</v>
      </c>
      <c r="Q25" s="40">
        <v>-21.5533</v>
      </c>
      <c r="R25" s="40">
        <v>4.6151999999999997</v>
      </c>
      <c r="S25" s="40">
        <v>-7.4345999999999997</v>
      </c>
      <c r="T25" s="40">
        <v>-20.591899999999999</v>
      </c>
      <c r="U25" s="40">
        <v>-18.357600000000001</v>
      </c>
      <c r="V25" s="40">
        <v>-17.968599999999999</v>
      </c>
      <c r="W25" s="40">
        <v>-4.3231999999999999</v>
      </c>
      <c r="X25" s="40">
        <v>3.4388000000000001</v>
      </c>
      <c r="Y25" s="40">
        <v>1.5860000000000001</v>
      </c>
      <c r="Z25" s="40">
        <v>21.185600000000001</v>
      </c>
      <c r="AA25" s="40">
        <v>-13.2569</v>
      </c>
      <c r="AB25" s="41">
        <v>-4.0477999999999996</v>
      </c>
    </row>
    <row r="26" spans="2:28" ht="17.25" thickTop="1" thickBot="1" x14ac:dyDescent="0.3">
      <c r="B26" s="42" t="str">
        <f>'Angazirana aFRR energija'!B26</f>
        <v>23.07.2022</v>
      </c>
      <c r="C26" s="73">
        <f t="shared" si="0"/>
        <v>-175.3356</v>
      </c>
      <c r="D26" s="74"/>
      <c r="E26" s="51">
        <v>-17.853899999999999</v>
      </c>
      <c r="F26" s="40">
        <v>-0.64370000000000005</v>
      </c>
      <c r="G26" s="40">
        <v>7.5397999999999996</v>
      </c>
      <c r="H26" s="40">
        <v>-20.432099999999998</v>
      </c>
      <c r="I26" s="40">
        <v>-33.732399999999998</v>
      </c>
      <c r="J26" s="40">
        <v>-23.1723</v>
      </c>
      <c r="K26" s="40">
        <v>-3.4826000000000001</v>
      </c>
      <c r="L26" s="40">
        <v>-4.3135000000000003</v>
      </c>
      <c r="M26" s="40">
        <v>-8.0466999999999995</v>
      </c>
      <c r="N26" s="40">
        <v>-8.0077999999999996</v>
      </c>
      <c r="O26" s="40">
        <v>-7.6368999999999998</v>
      </c>
      <c r="P26" s="40">
        <v>-8.2318999999999996</v>
      </c>
      <c r="Q26" s="40">
        <v>-7.6688999999999998</v>
      </c>
      <c r="R26" s="40">
        <v>-7.2111999999999998</v>
      </c>
      <c r="S26" s="40">
        <v>-6.7111999999999998</v>
      </c>
      <c r="T26" s="40">
        <v>-3.8572000000000002</v>
      </c>
      <c r="U26" s="40">
        <v>-6.2462999999999997</v>
      </c>
      <c r="V26" s="40">
        <v>8.0120000000000005</v>
      </c>
      <c r="W26" s="40">
        <v>-19.9617</v>
      </c>
      <c r="X26" s="40">
        <v>-3.758</v>
      </c>
      <c r="Y26" s="40">
        <v>-3.6147</v>
      </c>
      <c r="Z26" s="40">
        <v>-2.7471999999999999</v>
      </c>
      <c r="AA26" s="40">
        <v>-7.1231</v>
      </c>
      <c r="AB26" s="41">
        <v>13.565899999999999</v>
      </c>
    </row>
    <row r="27" spans="2:28" ht="17.25" thickTop="1" thickBot="1" x14ac:dyDescent="0.3">
      <c r="B27" s="42" t="str">
        <f>'Angazirana aFRR energija'!B27</f>
        <v>24.07.2022</v>
      </c>
      <c r="C27" s="73">
        <f t="shared" si="0"/>
        <v>-35.96909999999999</v>
      </c>
      <c r="D27" s="74"/>
      <c r="E27" s="51">
        <v>9.2164000000000001</v>
      </c>
      <c r="F27" s="40">
        <v>-1.1556999999999999</v>
      </c>
      <c r="G27" s="40">
        <v>-7.3255999999999997</v>
      </c>
      <c r="H27" s="40">
        <v>-23.404299999999999</v>
      </c>
      <c r="I27" s="40">
        <v>-17.604500000000002</v>
      </c>
      <c r="J27" s="40">
        <v>-10.9503</v>
      </c>
      <c r="K27" s="40">
        <v>-5.8556999999999997</v>
      </c>
      <c r="L27" s="40">
        <v>-5.1154999999999999</v>
      </c>
      <c r="M27" s="40">
        <v>-10.9284</v>
      </c>
      <c r="N27" s="40">
        <v>-5.4984000000000002</v>
      </c>
      <c r="O27" s="40">
        <v>-6.7935999999999996</v>
      </c>
      <c r="P27" s="40">
        <v>-9.5970999999999993</v>
      </c>
      <c r="Q27" s="40">
        <v>0.59599999999999997</v>
      </c>
      <c r="R27" s="40">
        <v>-6.8860999999999999</v>
      </c>
      <c r="S27" s="40">
        <v>-2.6572</v>
      </c>
      <c r="T27" s="40">
        <v>-7.2869000000000002</v>
      </c>
      <c r="U27" s="40">
        <v>-5.3320999999999996</v>
      </c>
      <c r="V27" s="40">
        <v>-8.0225000000000009</v>
      </c>
      <c r="W27" s="40">
        <v>8.1077999999999992</v>
      </c>
      <c r="X27" s="40">
        <v>44.851999999999997</v>
      </c>
      <c r="Y27" s="40">
        <v>-5.0083000000000002</v>
      </c>
      <c r="Z27" s="40">
        <v>24.4405</v>
      </c>
      <c r="AA27" s="40">
        <v>9.7523999999999997</v>
      </c>
      <c r="AB27" s="41">
        <v>6.4880000000000004</v>
      </c>
    </row>
    <row r="28" spans="2:28" ht="17.25" thickTop="1" thickBot="1" x14ac:dyDescent="0.3">
      <c r="B28" s="42" t="str">
        <f>'Angazirana aFRR energija'!B28</f>
        <v>25.07.2022</v>
      </c>
      <c r="C28" s="73">
        <f t="shared" si="0"/>
        <v>314.01139999999998</v>
      </c>
      <c r="D28" s="74"/>
      <c r="E28" s="51">
        <v>8.2637</v>
      </c>
      <c r="F28" s="40">
        <v>12.813700000000001</v>
      </c>
      <c r="G28" s="40">
        <v>17.8093</v>
      </c>
      <c r="H28" s="40">
        <v>34.887599999999999</v>
      </c>
      <c r="I28" s="40">
        <v>69.482699999999994</v>
      </c>
      <c r="J28" s="40">
        <v>71.823800000000006</v>
      </c>
      <c r="K28" s="40">
        <v>108.56910000000001</v>
      </c>
      <c r="L28" s="40">
        <v>37.295900000000003</v>
      </c>
      <c r="M28" s="40">
        <v>34.182099999999998</v>
      </c>
      <c r="N28" s="40">
        <v>-6.4438000000000004</v>
      </c>
      <c r="O28" s="40">
        <v>-5.7055999999999996</v>
      </c>
      <c r="P28" s="40">
        <v>-3.6061000000000001</v>
      </c>
      <c r="Q28" s="40">
        <v>-8.8582000000000001</v>
      </c>
      <c r="R28" s="40">
        <v>-19.542100000000001</v>
      </c>
      <c r="S28" s="40">
        <v>-1.6554</v>
      </c>
      <c r="T28" s="40">
        <v>-5.6237000000000004</v>
      </c>
      <c r="U28" s="40">
        <v>-3.5992000000000002</v>
      </c>
      <c r="V28" s="40">
        <v>-4.58</v>
      </c>
      <c r="W28" s="40">
        <v>-4.3947000000000003</v>
      </c>
      <c r="X28" s="40">
        <v>-2.9929000000000001</v>
      </c>
      <c r="Y28" s="40">
        <v>-5.3928000000000003</v>
      </c>
      <c r="Z28" s="40">
        <v>4.9741999999999997</v>
      </c>
      <c r="AA28" s="40">
        <v>-4.3716999999999997</v>
      </c>
      <c r="AB28" s="41">
        <v>-9.3245000000000005</v>
      </c>
    </row>
    <row r="29" spans="2:28" ht="17.25" thickTop="1" thickBot="1" x14ac:dyDescent="0.3">
      <c r="B29" s="42" t="str">
        <f>'Angazirana aFRR energija'!B29</f>
        <v>26.07.2022</v>
      </c>
      <c r="C29" s="73">
        <f t="shared" si="0"/>
        <v>-79.208699999999993</v>
      </c>
      <c r="D29" s="74"/>
      <c r="E29" s="51">
        <v>-2.85</v>
      </c>
      <c r="F29" s="40">
        <v>-3.3088000000000002</v>
      </c>
      <c r="G29" s="40">
        <v>1.7931999999999999</v>
      </c>
      <c r="H29" s="40">
        <v>4.8169000000000004</v>
      </c>
      <c r="I29" s="40">
        <v>9.1684000000000001</v>
      </c>
      <c r="J29" s="40">
        <v>21.271100000000001</v>
      </c>
      <c r="K29" s="40">
        <v>-2.9956</v>
      </c>
      <c r="L29" s="40">
        <v>-4.3524000000000003</v>
      </c>
      <c r="M29" s="40">
        <v>-18.308800000000002</v>
      </c>
      <c r="N29" s="40">
        <v>-12.1487</v>
      </c>
      <c r="O29" s="40">
        <v>-12.2807</v>
      </c>
      <c r="P29" s="40">
        <v>-11.4491</v>
      </c>
      <c r="Q29" s="40">
        <v>-3.9464999999999999</v>
      </c>
      <c r="R29" s="40">
        <v>-8.8015000000000008</v>
      </c>
      <c r="S29" s="40">
        <v>-1.3762000000000001</v>
      </c>
      <c r="T29" s="40">
        <v>-1.9087000000000001</v>
      </c>
      <c r="U29" s="40">
        <v>-1.5497000000000001</v>
      </c>
      <c r="V29" s="40">
        <v>-2.1183000000000001</v>
      </c>
      <c r="W29" s="40">
        <v>-2.4308999999999998</v>
      </c>
      <c r="X29" s="40">
        <v>-3.0638000000000001</v>
      </c>
      <c r="Y29" s="40">
        <v>-2.4340000000000002</v>
      </c>
      <c r="Z29" s="40">
        <v>-5.9638</v>
      </c>
      <c r="AA29" s="40">
        <v>-6.2408999999999999</v>
      </c>
      <c r="AB29" s="41">
        <v>-8.7299000000000007</v>
      </c>
    </row>
    <row r="30" spans="2:28" ht="17.25" thickTop="1" thickBot="1" x14ac:dyDescent="0.3">
      <c r="B30" s="42" t="str">
        <f>'Angazirana aFRR energija'!B30</f>
        <v>27.07.2022</v>
      </c>
      <c r="C30" s="73">
        <f t="shared" si="0"/>
        <v>-70.3386</v>
      </c>
      <c r="D30" s="74"/>
      <c r="E30" s="51">
        <v>0.58279999999999998</v>
      </c>
      <c r="F30" s="40">
        <v>-13.2441</v>
      </c>
      <c r="G30" s="40">
        <v>-5.1938000000000004</v>
      </c>
      <c r="H30" s="40">
        <v>-9.3343000000000007</v>
      </c>
      <c r="I30" s="40">
        <v>-12.1358</v>
      </c>
      <c r="J30" s="40">
        <v>24.569400000000002</v>
      </c>
      <c r="K30" s="40">
        <v>11.8675</v>
      </c>
      <c r="L30" s="40">
        <v>-4.6116999999999999</v>
      </c>
      <c r="M30" s="40">
        <v>-4.5225</v>
      </c>
      <c r="N30" s="40">
        <v>-13.365500000000001</v>
      </c>
      <c r="O30" s="40">
        <v>-1.5490999999999999</v>
      </c>
      <c r="P30" s="40">
        <v>-6.8864000000000001</v>
      </c>
      <c r="Q30" s="40">
        <v>-0.87180000000000002</v>
      </c>
      <c r="R30" s="40">
        <v>-7.7937000000000003</v>
      </c>
      <c r="S30" s="40">
        <v>0.3669</v>
      </c>
      <c r="T30" s="40">
        <v>-6.3738000000000001</v>
      </c>
      <c r="U30" s="40">
        <v>-1.8471</v>
      </c>
      <c r="V30" s="40">
        <v>-2.6135999999999999</v>
      </c>
      <c r="W30" s="40">
        <v>-4.7426000000000004</v>
      </c>
      <c r="X30" s="40">
        <v>-6.8254000000000001</v>
      </c>
      <c r="Y30" s="40">
        <v>-6.1909999999999998</v>
      </c>
      <c r="Z30" s="40">
        <v>1.0219</v>
      </c>
      <c r="AA30" s="40">
        <v>-7.0974000000000004</v>
      </c>
      <c r="AB30" s="41">
        <v>6.4524999999999997</v>
      </c>
    </row>
    <row r="31" spans="2:28" ht="17.25" thickTop="1" thickBot="1" x14ac:dyDescent="0.3">
      <c r="B31" s="42" t="str">
        <f>'Angazirana aFRR energija'!B31</f>
        <v>28.07.2022</v>
      </c>
      <c r="C31" s="73">
        <f t="shared" si="0"/>
        <v>9.6736000000000182</v>
      </c>
      <c r="D31" s="74"/>
      <c r="E31" s="51">
        <v>-2.6709000000000001</v>
      </c>
      <c r="F31" s="40">
        <v>15.6448</v>
      </c>
      <c r="G31" s="40">
        <v>39.316800000000001</v>
      </c>
      <c r="H31" s="40">
        <v>32.190100000000001</v>
      </c>
      <c r="I31" s="40">
        <v>29.859100000000002</v>
      </c>
      <c r="J31" s="40">
        <v>11.2377</v>
      </c>
      <c r="K31" s="40">
        <v>3.2267000000000001</v>
      </c>
      <c r="L31" s="40">
        <v>-5.2256999999999998</v>
      </c>
      <c r="M31" s="40">
        <v>-7.8855000000000004</v>
      </c>
      <c r="N31" s="40">
        <v>-11.1511</v>
      </c>
      <c r="O31" s="40">
        <v>-12.3424</v>
      </c>
      <c r="P31" s="40">
        <v>-4.8280000000000003</v>
      </c>
      <c r="Q31" s="40">
        <v>-2.5026999999999999</v>
      </c>
      <c r="R31" s="40">
        <v>-12.6622</v>
      </c>
      <c r="S31" s="40">
        <v>-2.2949000000000002</v>
      </c>
      <c r="T31" s="40">
        <v>-2.5101</v>
      </c>
      <c r="U31" s="40">
        <v>-2.9135</v>
      </c>
      <c r="V31" s="40">
        <v>-5.1742999999999997</v>
      </c>
      <c r="W31" s="40">
        <v>-6.9855</v>
      </c>
      <c r="X31" s="40">
        <v>-10.8444</v>
      </c>
      <c r="Y31" s="40">
        <v>-29.448899999999998</v>
      </c>
      <c r="Z31" s="40">
        <v>4.4974999999999996</v>
      </c>
      <c r="AA31" s="40">
        <v>-5.7656999999999998</v>
      </c>
      <c r="AB31" s="41">
        <v>-1.0932999999999999</v>
      </c>
    </row>
    <row r="32" spans="2:28" ht="17.25" thickTop="1" thickBot="1" x14ac:dyDescent="0.3">
      <c r="B32" s="42" t="str">
        <f>'Angazirana aFRR energija'!B32</f>
        <v>29.07.2022</v>
      </c>
      <c r="C32" s="73">
        <f t="shared" si="0"/>
        <v>-115.96440000000001</v>
      </c>
      <c r="D32" s="74"/>
      <c r="E32" s="51">
        <v>-22.837900000000001</v>
      </c>
      <c r="F32" s="40">
        <v>-5.3613</v>
      </c>
      <c r="G32" s="40">
        <v>10.3049</v>
      </c>
      <c r="H32" s="40">
        <v>5.8920000000000003</v>
      </c>
      <c r="I32" s="40">
        <v>0.27189999999999998</v>
      </c>
      <c r="J32" s="40">
        <v>-17.614999999999998</v>
      </c>
      <c r="K32" s="40">
        <v>-8.4575999999999993</v>
      </c>
      <c r="L32" s="40">
        <v>-11.6732</v>
      </c>
      <c r="M32" s="40">
        <v>-21.7011</v>
      </c>
      <c r="N32" s="40">
        <v>-6.6093000000000002</v>
      </c>
      <c r="O32" s="40">
        <v>0.81820000000000004</v>
      </c>
      <c r="P32" s="40">
        <v>-1.5230999999999999</v>
      </c>
      <c r="Q32" s="40">
        <v>-0.30669999999999997</v>
      </c>
      <c r="R32" s="40">
        <v>7.2836999999999996</v>
      </c>
      <c r="S32" s="40">
        <v>-0.47220000000000001</v>
      </c>
      <c r="T32" s="40">
        <v>-1.6981999999999999</v>
      </c>
      <c r="U32" s="40">
        <v>-4.0941999999999998</v>
      </c>
      <c r="V32" s="40">
        <v>-5.1756000000000002</v>
      </c>
      <c r="W32" s="40">
        <v>-5.0423</v>
      </c>
      <c r="X32" s="40">
        <v>-4.1440000000000001</v>
      </c>
      <c r="Y32" s="40">
        <v>-4.5477999999999996</v>
      </c>
      <c r="Z32" s="40">
        <v>-1.335</v>
      </c>
      <c r="AA32" s="40">
        <v>-10.9239</v>
      </c>
      <c r="AB32" s="41">
        <v>-7.0167000000000002</v>
      </c>
    </row>
    <row r="33" spans="2:28" ht="17.25" thickTop="1" thickBot="1" x14ac:dyDescent="0.3">
      <c r="B33" s="42" t="str">
        <f>'Angazirana aFRR energija'!B33</f>
        <v>30.07.2022</v>
      </c>
      <c r="C33" s="73">
        <f t="shared" si="0"/>
        <v>364.12239999999997</v>
      </c>
      <c r="D33" s="74"/>
      <c r="E33" s="51">
        <v>-5.6234000000000002</v>
      </c>
      <c r="F33" s="40">
        <v>14.423500000000001</v>
      </c>
      <c r="G33" s="40">
        <v>46.451900000000002</v>
      </c>
      <c r="H33" s="40">
        <v>57.311100000000003</v>
      </c>
      <c r="I33" s="40">
        <v>56.525399999999998</v>
      </c>
      <c r="J33" s="40">
        <v>68.531199999999998</v>
      </c>
      <c r="K33" s="40">
        <v>78.651700000000005</v>
      </c>
      <c r="L33" s="40">
        <v>59.444600000000001</v>
      </c>
      <c r="M33" s="40">
        <v>11.1518</v>
      </c>
      <c r="N33" s="40">
        <v>-8.3458000000000006</v>
      </c>
      <c r="O33" s="40">
        <v>-7.4459</v>
      </c>
      <c r="P33" s="40">
        <v>-7.0662000000000003</v>
      </c>
      <c r="Q33" s="40">
        <v>-6.5987999999999998</v>
      </c>
      <c r="R33" s="40">
        <v>-2.0331999999999999</v>
      </c>
      <c r="S33" s="40">
        <v>-1.3526</v>
      </c>
      <c r="T33" s="40">
        <v>1.5899000000000001</v>
      </c>
      <c r="U33" s="40">
        <v>-4.7019000000000002</v>
      </c>
      <c r="V33" s="40">
        <v>21.632999999999999</v>
      </c>
      <c r="W33" s="40">
        <v>-16.0761</v>
      </c>
      <c r="X33" s="40">
        <v>14.365399999999999</v>
      </c>
      <c r="Y33" s="40">
        <v>-0.93910000000000005</v>
      </c>
      <c r="Z33" s="40">
        <v>14.736000000000001</v>
      </c>
      <c r="AA33" s="40">
        <v>-22.863</v>
      </c>
      <c r="AB33" s="41">
        <v>2.3529</v>
      </c>
    </row>
    <row r="34" spans="2:28" ht="16.5" thickTop="1" x14ac:dyDescent="0.25">
      <c r="B34" s="43" t="str">
        <f>'Angazirana aFRR energija'!B34</f>
        <v>31.07.2022</v>
      </c>
      <c r="C34" s="75">
        <f t="shared" si="0"/>
        <v>101.16390000000001</v>
      </c>
      <c r="D34" s="76"/>
      <c r="E34" s="55">
        <v>3.3784999999999998</v>
      </c>
      <c r="F34" s="56">
        <v>0.86339999999999995</v>
      </c>
      <c r="G34" s="56">
        <v>-12.4069</v>
      </c>
      <c r="H34" s="56">
        <v>22.559799999999999</v>
      </c>
      <c r="I34" s="56">
        <v>46.466799999999999</v>
      </c>
      <c r="J34" s="56">
        <v>49.118899999999996</v>
      </c>
      <c r="K34" s="56">
        <v>53.868000000000002</v>
      </c>
      <c r="L34" s="56">
        <v>31.825700000000001</v>
      </c>
      <c r="M34" s="56">
        <v>-5.0900999999999996</v>
      </c>
      <c r="N34" s="56">
        <v>-12.484299999999999</v>
      </c>
      <c r="O34" s="56">
        <v>-7.7302</v>
      </c>
      <c r="P34" s="56">
        <v>-6.7809999999999997</v>
      </c>
      <c r="Q34" s="56">
        <v>-5.3925000000000001</v>
      </c>
      <c r="R34" s="56">
        <v>-5.9779999999999998</v>
      </c>
      <c r="S34" s="56">
        <v>-4.4219999999999997</v>
      </c>
      <c r="T34" s="56">
        <v>-5.0854999999999997</v>
      </c>
      <c r="U34" s="56">
        <v>-4.9177999999999997</v>
      </c>
      <c r="V34" s="56">
        <v>5.7655000000000003</v>
      </c>
      <c r="W34" s="56">
        <v>0.6361</v>
      </c>
      <c r="X34" s="56">
        <v>-6.6272000000000002</v>
      </c>
      <c r="Y34" s="56">
        <v>-21.2639</v>
      </c>
      <c r="Z34" s="56">
        <v>-7.8529999999999998</v>
      </c>
      <c r="AA34" s="56">
        <v>-5.3963999999999999</v>
      </c>
      <c r="AB34" s="57">
        <v>-1.89</v>
      </c>
    </row>
    <row r="35" spans="2:28" ht="15.75" x14ac:dyDescent="0.25">
      <c r="B35" s="85" t="s">
        <v>39</v>
      </c>
      <c r="C35" s="85"/>
      <c r="D35" s="61">
        <f>SUM(C4:D34)</f>
        <v>10333.280899999998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2022-08-04T10:49:25Z</dcterms:created>
  <dcterms:modified xsi:type="dcterms:W3CDTF">2022-08-04T10:49:55Z</dcterms:modified>
</cp:coreProperties>
</file>